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885" yWindow="0" windowWidth="9240" windowHeight="7995"/>
  </bookViews>
  <sheets>
    <sheet name="Munka1" sheetId="1" r:id="rId1"/>
    <sheet name="Munka2" sheetId="2" r:id="rId2"/>
    <sheet name="Munka3" sheetId="3" r:id="rId3"/>
  </sheets>
  <calcPr calcId="125725"/>
</workbook>
</file>

<file path=xl/calcChain.xml><?xml version="1.0" encoding="utf-8"?>
<calcChain xmlns="http://schemas.openxmlformats.org/spreadsheetml/2006/main">
  <c r="E932" i="1"/>
  <c r="E933"/>
  <c r="D932"/>
  <c r="D933"/>
  <c r="E910"/>
  <c r="D910"/>
  <c r="C910"/>
  <c r="E903"/>
  <c r="D903"/>
  <c r="C903"/>
  <c r="E902"/>
  <c r="D902"/>
  <c r="C902"/>
  <c r="E900"/>
  <c r="D900"/>
  <c r="C900"/>
  <c r="E889"/>
  <c r="E893"/>
  <c r="E895"/>
  <c r="D889"/>
  <c r="D893"/>
  <c r="D895"/>
  <c r="C889"/>
  <c r="C893"/>
  <c r="C895"/>
  <c r="E881"/>
  <c r="D881"/>
  <c r="C881"/>
  <c r="E871"/>
  <c r="E873"/>
  <c r="D871"/>
  <c r="D873"/>
  <c r="C871"/>
  <c r="C873"/>
  <c r="E861"/>
  <c r="D861"/>
  <c r="D896"/>
  <c r="C861"/>
  <c r="E846"/>
  <c r="D846"/>
  <c r="C846"/>
  <c r="E845"/>
  <c r="D845"/>
  <c r="C845"/>
  <c r="E844"/>
  <c r="D844"/>
  <c r="C844"/>
  <c r="E842"/>
  <c r="D842"/>
  <c r="C842"/>
  <c r="E841"/>
  <c r="D841"/>
  <c r="C841"/>
  <c r="E840"/>
  <c r="D840"/>
  <c r="C840"/>
  <c r="E839"/>
  <c r="E843"/>
  <c r="D839"/>
  <c r="D843"/>
  <c r="C839"/>
  <c r="C843"/>
  <c r="E838"/>
  <c r="D838"/>
  <c r="C838"/>
  <c r="E837"/>
  <c r="D837"/>
  <c r="C837"/>
  <c r="E836"/>
  <c r="E847"/>
  <c r="E849"/>
  <c r="D836"/>
  <c r="D847"/>
  <c r="D849"/>
  <c r="C836"/>
  <c r="C847"/>
  <c r="C849"/>
  <c r="E832"/>
  <c r="E835"/>
  <c r="D832"/>
  <c r="D835"/>
  <c r="C832"/>
  <c r="C835"/>
  <c r="E824"/>
  <c r="D824"/>
  <c r="C824"/>
  <c r="E823"/>
  <c r="D823"/>
  <c r="C823"/>
  <c r="E822"/>
  <c r="D822"/>
  <c r="C822"/>
  <c r="E821"/>
  <c r="D821"/>
  <c r="C821"/>
  <c r="E820"/>
  <c r="D820"/>
  <c r="C820"/>
  <c r="E819"/>
  <c r="D819"/>
  <c r="C819"/>
  <c r="E818"/>
  <c r="D818"/>
  <c r="C818"/>
  <c r="E817"/>
  <c r="D817"/>
  <c r="C817"/>
  <c r="E816"/>
  <c r="E825"/>
  <c r="E827"/>
  <c r="D816"/>
  <c r="D825"/>
  <c r="D827"/>
  <c r="C816"/>
  <c r="C825"/>
  <c r="C827"/>
  <c r="E814"/>
  <c r="D814"/>
  <c r="C814"/>
  <c r="E813"/>
  <c r="D813"/>
  <c r="C813"/>
  <c r="E812"/>
  <c r="E815"/>
  <c r="D812"/>
  <c r="D815"/>
  <c r="C812"/>
  <c r="C815"/>
  <c r="E811"/>
  <c r="E850"/>
  <c r="E852"/>
  <c r="D811"/>
  <c r="D850"/>
  <c r="D852"/>
  <c r="C811"/>
  <c r="C850"/>
  <c r="C852"/>
  <c r="E791"/>
  <c r="D791"/>
  <c r="C791"/>
  <c r="E774"/>
  <c r="E777"/>
  <c r="E783"/>
  <c r="E785"/>
  <c r="D774"/>
  <c r="D777"/>
  <c r="D783"/>
  <c r="D785"/>
  <c r="C774"/>
  <c r="C777"/>
  <c r="C783"/>
  <c r="C785"/>
  <c r="E767"/>
  <c r="D767"/>
  <c r="C767"/>
  <c r="E757"/>
  <c r="E759"/>
  <c r="E786"/>
  <c r="D757"/>
  <c r="D759"/>
  <c r="D786"/>
  <c r="C757"/>
  <c r="C759"/>
  <c r="C786"/>
  <c r="E745"/>
  <c r="D745"/>
  <c r="C745"/>
  <c r="E727"/>
  <c r="E730"/>
  <c r="E734"/>
  <c r="E736"/>
  <c r="D727"/>
  <c r="D730"/>
  <c r="D734"/>
  <c r="D736"/>
  <c r="C727"/>
  <c r="C730"/>
  <c r="C734"/>
  <c r="C736"/>
  <c r="E717"/>
  <c r="E720"/>
  <c r="D717"/>
  <c r="D720"/>
  <c r="C717"/>
  <c r="C720"/>
  <c r="E710"/>
  <c r="E712"/>
  <c r="E738"/>
  <c r="E741"/>
  <c r="D710"/>
  <c r="D712"/>
  <c r="C710"/>
  <c r="C712"/>
  <c r="C738"/>
  <c r="C741"/>
  <c r="E698"/>
  <c r="D698"/>
  <c r="C698"/>
  <c r="E697"/>
  <c r="D697"/>
  <c r="C697"/>
  <c r="E696"/>
  <c r="D696"/>
  <c r="C696"/>
  <c r="E695"/>
  <c r="D695"/>
  <c r="C695"/>
  <c r="E694"/>
  <c r="D694"/>
  <c r="C694"/>
  <c r="E693"/>
  <c r="D693"/>
  <c r="C693"/>
  <c r="E692"/>
  <c r="E699"/>
  <c r="D692"/>
  <c r="D699"/>
  <c r="C692"/>
  <c r="C699"/>
  <c r="E690"/>
  <c r="D690"/>
  <c r="C690"/>
  <c r="E689"/>
  <c r="E691"/>
  <c r="D689"/>
  <c r="D691"/>
  <c r="C689"/>
  <c r="C691"/>
  <c r="E687"/>
  <c r="D687"/>
  <c r="C687"/>
  <c r="E686"/>
  <c r="D686"/>
  <c r="C686"/>
  <c r="E685"/>
  <c r="E688"/>
  <c r="E743"/>
  <c r="D685"/>
  <c r="D688"/>
  <c r="C685"/>
  <c r="C688"/>
  <c r="C743"/>
  <c r="C679"/>
  <c r="C932"/>
  <c r="C933"/>
  <c r="C674"/>
  <c r="C669"/>
  <c r="C675"/>
  <c r="C663"/>
  <c r="C655"/>
  <c r="C664"/>
  <c r="C646"/>
  <c r="C636"/>
  <c r="C628"/>
  <c r="C625"/>
  <c r="C629"/>
  <c r="C637"/>
  <c r="C647"/>
  <c r="C619"/>
  <c r="E611"/>
  <c r="D611"/>
  <c r="C611"/>
  <c r="E603"/>
  <c r="E612"/>
  <c r="D603"/>
  <c r="D612"/>
  <c r="C603"/>
  <c r="C612"/>
  <c r="E587"/>
  <c r="E590"/>
  <c r="E594"/>
  <c r="D587"/>
  <c r="D590"/>
  <c r="D594"/>
  <c r="C587"/>
  <c r="C590"/>
  <c r="C594"/>
  <c r="E575"/>
  <c r="E578"/>
  <c r="E582"/>
  <c r="E595"/>
  <c r="D575"/>
  <c r="D578"/>
  <c r="D582"/>
  <c r="D595"/>
  <c r="C575"/>
  <c r="C578"/>
  <c r="C582"/>
  <c r="C595"/>
  <c r="E569"/>
  <c r="D569"/>
  <c r="C569"/>
  <c r="E561"/>
  <c r="E570"/>
  <c r="E613"/>
  <c r="D561"/>
  <c r="D570"/>
  <c r="D613"/>
  <c r="C561"/>
  <c r="C570"/>
  <c r="C613"/>
  <c r="C680"/>
  <c r="E544"/>
  <c r="D544"/>
  <c r="C544"/>
  <c r="C536"/>
  <c r="E528"/>
  <c r="E904"/>
  <c r="D528"/>
  <c r="D904"/>
  <c r="C528"/>
  <c r="C904"/>
  <c r="E521"/>
  <c r="E522"/>
  <c r="E524"/>
  <c r="D521"/>
  <c r="D522"/>
  <c r="D524"/>
  <c r="C521"/>
  <c r="C522"/>
  <c r="C524"/>
  <c r="E511"/>
  <c r="D511"/>
  <c r="C511"/>
  <c r="E499"/>
  <c r="E501"/>
  <c r="E525"/>
  <c r="D499"/>
  <c r="D501"/>
  <c r="D525"/>
  <c r="C499"/>
  <c r="C501"/>
  <c r="C525"/>
  <c r="F484"/>
  <c r="E475"/>
  <c r="D475"/>
  <c r="C475"/>
  <c r="E467"/>
  <c r="E476"/>
  <c r="E478"/>
  <c r="D467"/>
  <c r="D476"/>
  <c r="D478"/>
  <c r="C467"/>
  <c r="C476"/>
  <c r="C478"/>
  <c r="E458"/>
  <c r="D458"/>
  <c r="C458"/>
  <c r="E449"/>
  <c r="D449"/>
  <c r="C449"/>
  <c r="E446"/>
  <c r="E450"/>
  <c r="E459"/>
  <c r="D446"/>
  <c r="D450"/>
  <c r="D459"/>
  <c r="C446"/>
  <c r="C450"/>
  <c r="C459"/>
  <c r="E432"/>
  <c r="D432"/>
  <c r="C432"/>
  <c r="F419"/>
  <c r="G411"/>
  <c r="F411"/>
  <c r="F410"/>
  <c r="G409"/>
  <c r="F409"/>
  <c r="G408"/>
  <c r="F408"/>
  <c r="F407"/>
  <c r="G406"/>
  <c r="F406"/>
  <c r="G405"/>
  <c r="F405"/>
  <c r="E402"/>
  <c r="D402"/>
  <c r="C402"/>
  <c r="E392"/>
  <c r="E921"/>
  <c r="E922"/>
  <c r="D392"/>
  <c r="D921"/>
  <c r="D922"/>
  <c r="C392"/>
  <c r="C921"/>
  <c r="C922"/>
  <c r="E387"/>
  <c r="D387"/>
  <c r="C387"/>
  <c r="E377"/>
  <c r="D377"/>
  <c r="C377"/>
  <c r="E369"/>
  <c r="D369"/>
  <c r="C369"/>
  <c r="E366"/>
  <c r="E370"/>
  <c r="E378"/>
  <c r="E388"/>
  <c r="D366"/>
  <c r="D370"/>
  <c r="D378"/>
  <c r="D388"/>
  <c r="C366"/>
  <c r="C370"/>
  <c r="C378"/>
  <c r="C388"/>
  <c r="E360"/>
  <c r="D360"/>
  <c r="C360"/>
  <c r="E351"/>
  <c r="D351"/>
  <c r="C351"/>
  <c r="E343"/>
  <c r="E352"/>
  <c r="D343"/>
  <c r="D352"/>
  <c r="C343"/>
  <c r="C352"/>
  <c r="E326"/>
  <c r="E329"/>
  <c r="E334"/>
  <c r="D326"/>
  <c r="D329"/>
  <c r="D334"/>
  <c r="C326"/>
  <c r="C329"/>
  <c r="C334"/>
  <c r="E314"/>
  <c r="E317"/>
  <c r="E321"/>
  <c r="E335"/>
  <c r="D314"/>
  <c r="D317"/>
  <c r="D321"/>
  <c r="D335"/>
  <c r="C314"/>
  <c r="C317"/>
  <c r="C321"/>
  <c r="C335"/>
  <c r="E308"/>
  <c r="D308"/>
  <c r="C308"/>
  <c r="E300"/>
  <c r="E309"/>
  <c r="E353"/>
  <c r="E393"/>
  <c r="D300"/>
  <c r="D309"/>
  <c r="D353"/>
  <c r="D393"/>
  <c r="C300"/>
  <c r="C309"/>
  <c r="C353"/>
  <c r="C393"/>
  <c r="E281"/>
  <c r="D281"/>
  <c r="C281"/>
  <c r="E278"/>
  <c r="D278"/>
  <c r="C278"/>
  <c r="E267"/>
  <c r="E280"/>
  <c r="E282"/>
  <c r="D267"/>
  <c r="D280"/>
  <c r="D282"/>
  <c r="C267"/>
  <c r="C280"/>
  <c r="C282"/>
  <c r="E261"/>
  <c r="D261"/>
  <c r="C261"/>
  <c r="E254"/>
  <c r="E283"/>
  <c r="E285"/>
  <c r="D254"/>
  <c r="D744"/>
  <c r="D787"/>
  <c r="C254"/>
  <c r="C283"/>
  <c r="C285"/>
  <c r="E243"/>
  <c r="D243"/>
  <c r="C243"/>
  <c r="O134"/>
  <c r="M134"/>
  <c r="O133"/>
  <c r="M133"/>
  <c r="N132"/>
  <c r="M131"/>
  <c r="O131"/>
  <c r="M130"/>
  <c r="O130"/>
  <c r="M129"/>
  <c r="O129"/>
  <c r="M128"/>
  <c r="M132"/>
  <c r="N127"/>
  <c r="O126"/>
  <c r="M126"/>
  <c r="O125"/>
  <c r="M125"/>
  <c r="O124"/>
  <c r="M124"/>
  <c r="O123"/>
  <c r="M123"/>
  <c r="O122"/>
  <c r="O127"/>
  <c r="M122"/>
  <c r="M127"/>
  <c r="N121"/>
  <c r="N135"/>
  <c r="M120"/>
  <c r="O120"/>
  <c r="M119"/>
  <c r="O119"/>
  <c r="M118"/>
  <c r="O118"/>
  <c r="M117"/>
  <c r="O117"/>
  <c r="M116"/>
  <c r="O116"/>
  <c r="M115"/>
  <c r="M121"/>
  <c r="M135"/>
  <c r="O113"/>
  <c r="M113"/>
  <c r="O112"/>
  <c r="M112"/>
  <c r="N111"/>
  <c r="M110"/>
  <c r="O110"/>
  <c r="M109"/>
  <c r="O109"/>
  <c r="M108"/>
  <c r="O108"/>
  <c r="M107"/>
  <c r="M111"/>
  <c r="O105"/>
  <c r="M105"/>
  <c r="O104"/>
  <c r="M104"/>
  <c r="O103"/>
  <c r="M103"/>
  <c r="N102"/>
  <c r="N106"/>
  <c r="M102"/>
  <c r="O102"/>
  <c r="O106"/>
  <c r="M101"/>
  <c r="O101"/>
  <c r="N100"/>
  <c r="O99"/>
  <c r="M99"/>
  <c r="O98"/>
  <c r="M98"/>
  <c r="O97"/>
  <c r="M97"/>
  <c r="F97"/>
  <c r="M96"/>
  <c r="O96"/>
  <c r="M95"/>
  <c r="O95"/>
  <c r="F95"/>
  <c r="O94"/>
  <c r="M94"/>
  <c r="F94"/>
  <c r="M93"/>
  <c r="O93"/>
  <c r="F93"/>
  <c r="O92"/>
  <c r="M92"/>
  <c r="F92"/>
  <c r="M91"/>
  <c r="O91"/>
  <c r="F91"/>
  <c r="O90"/>
  <c r="M90"/>
  <c r="O89"/>
  <c r="M89"/>
  <c r="F89"/>
  <c r="M88"/>
  <c r="O88"/>
  <c r="F88"/>
  <c r="O87"/>
  <c r="M87"/>
  <c r="F87"/>
  <c r="M86"/>
  <c r="M100"/>
  <c r="F86"/>
  <c r="N85"/>
  <c r="M84"/>
  <c r="O84"/>
  <c r="M83"/>
  <c r="O83"/>
  <c r="M82"/>
  <c r="M85"/>
  <c r="N81"/>
  <c r="N114"/>
  <c r="O80"/>
  <c r="M80"/>
  <c r="O79"/>
  <c r="M79"/>
  <c r="O78"/>
  <c r="M78"/>
  <c r="O77"/>
  <c r="M77"/>
  <c r="O76"/>
  <c r="M76"/>
  <c r="O75"/>
  <c r="M75"/>
  <c r="O74"/>
  <c r="M74"/>
  <c r="O73"/>
  <c r="M73"/>
  <c r="O72"/>
  <c r="M72"/>
  <c r="O71"/>
  <c r="M71"/>
  <c r="O70"/>
  <c r="M70"/>
  <c r="L70"/>
  <c r="M69"/>
  <c r="O69"/>
  <c r="L69"/>
  <c r="J69"/>
  <c r="I69"/>
  <c r="H69"/>
  <c r="M68"/>
  <c r="M81"/>
  <c r="L68"/>
  <c r="K68"/>
  <c r="J68"/>
  <c r="I68"/>
  <c r="O60"/>
  <c r="M60"/>
  <c r="O59"/>
  <c r="M59"/>
  <c r="O58"/>
  <c r="M58"/>
  <c r="O57"/>
  <c r="M57"/>
  <c r="O56"/>
  <c r="M56"/>
  <c r="O55"/>
  <c r="M55"/>
  <c r="N52"/>
  <c r="N53"/>
  <c r="O51"/>
  <c r="M51"/>
  <c r="O50"/>
  <c r="M50"/>
  <c r="O49"/>
  <c r="O52"/>
  <c r="M49"/>
  <c r="M52"/>
  <c r="M53"/>
  <c r="O48"/>
  <c r="O53"/>
  <c r="M48"/>
  <c r="N46"/>
  <c r="N44"/>
  <c r="O43"/>
  <c r="M43"/>
  <c r="O42"/>
  <c r="O44"/>
  <c r="M42"/>
  <c r="M44"/>
  <c r="N41"/>
  <c r="M40"/>
  <c r="O40"/>
  <c r="M39"/>
  <c r="M41"/>
  <c r="N38"/>
  <c r="O37"/>
  <c r="M37"/>
  <c r="N36"/>
  <c r="M35"/>
  <c r="O35"/>
  <c r="M34"/>
  <c r="O34"/>
  <c r="M33"/>
  <c r="O33"/>
  <c r="M32"/>
  <c r="O32"/>
  <c r="M31"/>
  <c r="M36"/>
  <c r="M38"/>
  <c r="N30"/>
  <c r="O29"/>
  <c r="M29"/>
  <c r="N28"/>
  <c r="M27"/>
  <c r="O27"/>
  <c r="M26"/>
  <c r="O26"/>
  <c r="M25"/>
  <c r="O25"/>
  <c r="M24"/>
  <c r="O24"/>
  <c r="M23"/>
  <c r="M28"/>
  <c r="M30"/>
  <c r="O22"/>
  <c r="M20"/>
  <c r="M46"/>
  <c r="N19"/>
  <c r="N45"/>
  <c r="N47"/>
  <c r="O18"/>
  <c r="M18"/>
  <c r="O17"/>
  <c r="M17"/>
  <c r="O16"/>
  <c r="M16"/>
  <c r="O15"/>
  <c r="O19"/>
  <c r="M15"/>
  <c r="M19"/>
  <c r="M13"/>
  <c r="O13"/>
  <c r="N12"/>
  <c r="N14"/>
  <c r="O11"/>
  <c r="M11"/>
  <c r="O10"/>
  <c r="M10"/>
  <c r="O9"/>
  <c r="M9"/>
  <c r="O8"/>
  <c r="M8"/>
  <c r="O7"/>
  <c r="M7"/>
  <c r="O6"/>
  <c r="O12"/>
  <c r="O14"/>
  <c r="M6"/>
  <c r="M12"/>
  <c r="M14"/>
  <c r="M45"/>
  <c r="M47"/>
  <c r="M21"/>
  <c r="D901"/>
  <c r="D738"/>
  <c r="D741"/>
  <c r="D743"/>
  <c r="D792"/>
  <c r="C905"/>
  <c r="E905"/>
  <c r="C896"/>
  <c r="C901"/>
  <c r="E896"/>
  <c r="E901"/>
  <c r="D905"/>
  <c r="D906"/>
  <c r="D935"/>
  <c r="O20"/>
  <c r="O46"/>
  <c r="N21"/>
  <c r="O23"/>
  <c r="O28"/>
  <c r="O30"/>
  <c r="O31"/>
  <c r="O36"/>
  <c r="O38"/>
  <c r="O39"/>
  <c r="O41"/>
  <c r="H68"/>
  <c r="O68"/>
  <c r="O81"/>
  <c r="O82"/>
  <c r="O85"/>
  <c r="O86"/>
  <c r="O100"/>
  <c r="M106"/>
  <c r="M114"/>
  <c r="O107"/>
  <c r="O111"/>
  <c r="O115"/>
  <c r="O121"/>
  <c r="O128"/>
  <c r="O132"/>
  <c r="D283"/>
  <c r="D285"/>
  <c r="C744"/>
  <c r="C787"/>
  <c r="C792"/>
  <c r="E744"/>
  <c r="E787"/>
  <c r="E792"/>
  <c r="E934"/>
  <c r="C938"/>
  <c r="C940"/>
  <c r="C934"/>
  <c r="D934"/>
  <c r="D907"/>
  <c r="D911"/>
  <c r="E938"/>
  <c r="E940"/>
  <c r="O114"/>
  <c r="E906"/>
  <c r="E935"/>
  <c r="C906"/>
  <c r="C935"/>
  <c r="O21"/>
  <c r="O135"/>
  <c r="O45"/>
  <c r="O47"/>
  <c r="D938"/>
  <c r="D940"/>
  <c r="C907"/>
  <c r="G940"/>
  <c r="E944"/>
  <c r="E907"/>
  <c r="E911"/>
</calcChain>
</file>

<file path=xl/sharedStrings.xml><?xml version="1.0" encoding="utf-8"?>
<sst xmlns="http://schemas.openxmlformats.org/spreadsheetml/2006/main" count="1209" uniqueCount="984">
  <si>
    <t>Előző évi felhalmozási célú előirányzat-maradvány, pénzmaradvány átvétel országos kisebbségi önkormányzatoktól (463-ból) (=09/60)</t>
  </si>
  <si>
    <t>Előző évi felhalmozási célú előirányzat-maradvány, pénzmaradvány átvétel összesen (463-ból) (=09/61)</t>
  </si>
  <si>
    <t>Felhalmozási célú pénzeszközátvétel non-profit szervezetektől (472-ből) (=08/23+31)</t>
  </si>
  <si>
    <t>Felhalmozási célú pénzeszközátvétel egyházaktól (472-ből) (=08/24+32)</t>
  </si>
  <si>
    <t>Felhalmozási célú pénzeszközátvétel háztartásoktól (472-ből) (=08/25+33)</t>
  </si>
  <si>
    <r>
      <t>Felhalmozási célú pénzeszközátvétel pénzügyi vállalkozásoktól (472-ből) (=08/26-ból+34-b</t>
    </r>
    <r>
      <rPr>
        <sz val="10"/>
        <rFont val="Arial"/>
        <family val="2"/>
      </rPr>
      <t>ó</t>
    </r>
    <r>
      <rPr>
        <sz val="10"/>
        <rFont val="Arial"/>
        <family val="2"/>
        <charset val="238"/>
      </rPr>
      <t>l)</t>
    </r>
  </si>
  <si>
    <r>
      <t>Felhalmozási célú pénzeszközátvétel önkormányzati többségi tulajdonú vállalkozástól (472-ből) (=08/26-ból+34-b</t>
    </r>
    <r>
      <rPr>
        <sz val="10"/>
        <rFont val="Arial"/>
        <family val="2"/>
      </rPr>
      <t>ó</t>
    </r>
    <r>
      <rPr>
        <sz val="10"/>
        <rFont val="Arial"/>
        <family val="2"/>
        <charset val="238"/>
      </rPr>
      <t>l)</t>
    </r>
  </si>
  <si>
    <r>
      <t>Felhalmozási célú pénzeszközátvétel nem önkormányzati többségi tulajdonú vállalkozástól (472-ből) (=08/26-ból+34-b</t>
    </r>
    <r>
      <rPr>
        <sz val="10"/>
        <rFont val="Arial"/>
        <family val="2"/>
      </rPr>
      <t>ó</t>
    </r>
    <r>
      <rPr>
        <sz val="10"/>
        <rFont val="Arial"/>
        <family val="2"/>
        <charset val="238"/>
      </rPr>
      <t>l)</t>
    </r>
  </si>
  <si>
    <r>
      <t>Felhalmozási célú pénzeszközátvétel a 202. és a 203.  sorokba nem tartozó egyéb vállalkozástól (472-ből) (=08/26-ból+34-b</t>
    </r>
    <r>
      <rPr>
        <sz val="10"/>
        <rFont val="Arial"/>
        <family val="2"/>
      </rPr>
      <t>ó</t>
    </r>
    <r>
      <rPr>
        <sz val="10"/>
        <rFont val="Arial"/>
        <family val="2"/>
        <charset val="238"/>
      </rPr>
      <t>l)</t>
    </r>
  </si>
  <si>
    <t>Felhalmozási célú pénzeszközátvétel vállalkozásoktól (472-ből)  (=08/26+34)</t>
  </si>
  <si>
    <t>Felhalmozási célra kapott juttatások az Európai Unió költségvetéséből (472-ből) (=08/27+35)</t>
  </si>
  <si>
    <t>Felhalmozási célra kapott juttatások kormányoktól és nemzetközi szervezetektől (472-ből) (=08/28+36)</t>
  </si>
  <si>
    <t>Felhalmozási célra kapott juttatások egyéb külföldi forrásból (472-ből) (=08/29+37)</t>
  </si>
  <si>
    <t>Felhalmozási célú pénzeszközátvételek államháztartáson kívülről (472) (=08/39)(198+199+200+205+…+208)</t>
  </si>
  <si>
    <t>Felhalmozási célú garancia- és kezességvállalásból származó megtérülések államháztartáson kívülről (47612, 47622) (=08/40)</t>
  </si>
  <si>
    <t>Felhalmozási célú pénzeszközátvételek államháztartáson kívülről összesen (=08/41)</t>
  </si>
  <si>
    <t>Felhalmozási bevételek összesen (177+189+197+211)</t>
  </si>
  <si>
    <t>Támogatási kölcsönök visszatérülése államháztartáson belülről  (191-192-ből, 271-272-ből) (=10/17)</t>
  </si>
  <si>
    <t>Támogatási kölcsönök visszatérülése államháztartáson kívülről  (193-194-ből, 273-274-ből) (=10/42)</t>
  </si>
  <si>
    <t>Támogatási kölcsönök igénybevétele államháztartáson belülről (435-436-ból, 453-454-ből) (=10/59)</t>
  </si>
  <si>
    <r>
      <t xml:space="preserve">Támogatási kölcsönök visszatérülése és igénybevétele összesen                                                                    </t>
    </r>
    <r>
      <rPr>
        <b/>
        <i/>
        <sz val="10"/>
        <rFont val="Arial"/>
        <family val="2"/>
      </rPr>
      <t>(</t>
    </r>
    <r>
      <rPr>
        <b/>
        <i/>
        <sz val="10"/>
        <rFont val="Arial"/>
        <family val="2"/>
        <charset val="238"/>
      </rPr>
      <t>213+214+215</t>
    </r>
    <r>
      <rPr>
        <b/>
        <i/>
        <sz val="10"/>
        <rFont val="Arial"/>
        <family val="2"/>
      </rPr>
      <t>)</t>
    </r>
  </si>
  <si>
    <t>Saját bevételek és átengedett pénzeszközök 168+212+216</t>
  </si>
  <si>
    <r>
      <t>Önkormányzat költségvetési támogatása (942-947) (=09/06=16/</t>
    </r>
    <r>
      <rPr>
        <b/>
        <sz val="10"/>
        <rFont val="Arial"/>
        <family val="2"/>
        <charset val="238"/>
      </rPr>
      <t>54</t>
    </r>
    <r>
      <rPr>
        <b/>
        <sz val="10"/>
        <rFont val="Arial"/>
        <family val="2"/>
      </rPr>
      <t>) [vagy 11/07+08+25+26]</t>
    </r>
  </si>
  <si>
    <t>Irányító szervtől kapott támogatás (941) (=09/05)</t>
  </si>
  <si>
    <t>Előző évi költségvetési kiegészítések, visszatérülések összesen (461, 462)  (=09/45)</t>
  </si>
  <si>
    <r>
      <t xml:space="preserve">Támogatások összesen                                                                                                                                                  </t>
    </r>
    <r>
      <rPr>
        <b/>
        <i/>
        <sz val="10"/>
        <rFont val="Arial"/>
        <family val="2"/>
      </rPr>
      <t>(</t>
    </r>
    <r>
      <rPr>
        <b/>
        <i/>
        <sz val="10"/>
        <rFont val="Arial"/>
        <family val="2"/>
        <charset val="238"/>
      </rPr>
      <t>218+219+220</t>
    </r>
    <r>
      <rPr>
        <b/>
        <i/>
        <sz val="10"/>
        <rFont val="Arial"/>
        <family val="2"/>
      </rPr>
      <t>)</t>
    </r>
  </si>
  <si>
    <t xml:space="preserve">Költségvetési bevételek (168+212+216+221) </t>
  </si>
  <si>
    <r>
      <t>Költségvetési</t>
    </r>
    <r>
      <rPr>
        <b/>
        <sz val="10"/>
        <rFont val="Arial"/>
        <family val="2"/>
      </rPr>
      <t xml:space="preserve"> kiadások és bevételek egyenlege(108-222)</t>
    </r>
  </si>
  <si>
    <t>Költségvetési hiány  ha 223&gt;0</t>
  </si>
  <si>
    <t>Költségvetési többlet ha 223&lt;0</t>
  </si>
  <si>
    <t>Előző évek előirányzat-maradványának, pénzmaradványának és előző évek vállalkozási maradványának igénybevétele (10/61+...+64)</t>
  </si>
  <si>
    <t>Előző évi előirányzat-maradvány, pénzmaradvány és előző évi vállalkozási maradvány igénybevétele utáni hiány vagy többlet 223-226</t>
  </si>
  <si>
    <t>Rövid lejáratú hitelek törlesztése (451-452-ből)  (=06/71+73+76)</t>
  </si>
  <si>
    <t>Likvid hitelek törlesztése (456-ból) (=06/72)</t>
  </si>
  <si>
    <t>Hosszú lejáratú hitelek törlesztése (431-432-ből) (=06/69+70)</t>
  </si>
  <si>
    <t>Forgatási célú belföldi értékpapírok beváltása  (457-ből) (=06/80)</t>
  </si>
  <si>
    <t>Forgatási célú értékpapírok vásárlása  (291-ből, 292-ből, 293-ból, 294-ből, 295-ből) (=06/79+87)</t>
  </si>
  <si>
    <t>Befektetési célú belföldi értékpapírok beváltása (434-ből) (=06/84)</t>
  </si>
  <si>
    <t>Befektetési célú értékpapírok vásárlása (172-ből, 173-ból, 174-ből) (=06/81+82+83+88+89)</t>
  </si>
  <si>
    <t>Befektetési célú külföldi értékpapírok beváltása (434-ből) (=06/90)</t>
  </si>
  <si>
    <t>Hiteltörlesztés külföldre (433) (=06/91+...+94)</t>
  </si>
  <si>
    <t>Egyéb finanszírozás kiadásai (39) (=06/100)</t>
  </si>
  <si>
    <t>Finanszírozási kiadások (228+…+237)</t>
  </si>
  <si>
    <r>
      <t>Rövid lejáratú hitelek felvétele (451-452-ből) (=</t>
    </r>
    <r>
      <rPr>
        <sz val="10"/>
        <rFont val="Arial"/>
        <family val="2"/>
        <charset val="238"/>
      </rPr>
      <t>10/67+69+74</t>
    </r>
    <r>
      <rPr>
        <sz val="10"/>
        <rFont val="Arial"/>
        <family val="2"/>
      </rPr>
      <t>)</t>
    </r>
  </si>
  <si>
    <t>Likvid hitelek felvétele (456-ból) (=10/68)</t>
  </si>
  <si>
    <r>
      <t>Hosszú lejáratú hitelek felvétele (431-432-ből) (=10/</t>
    </r>
    <r>
      <rPr>
        <sz val="10"/>
        <rFont val="Arial"/>
        <family val="2"/>
        <charset val="238"/>
      </rPr>
      <t>70+71</t>
    </r>
    <r>
      <rPr>
        <sz val="10"/>
        <rFont val="Arial"/>
        <family val="2"/>
      </rPr>
      <t>)</t>
    </r>
  </si>
  <si>
    <t>Forgatási célú belföldi értékpapírok kibocsátása (457-ből) (=10/78)</t>
  </si>
  <si>
    <r>
      <t>Forgatási célú értékpapírok értékesítése (291-ből, 292-ből, 293-ból, 294-ből, 295-ből) (=10/</t>
    </r>
    <r>
      <rPr>
        <sz val="10"/>
        <rFont val="Arial"/>
        <family val="2"/>
        <charset val="238"/>
      </rPr>
      <t>77+85</t>
    </r>
    <r>
      <rPr>
        <sz val="10"/>
        <rFont val="Arial"/>
        <family val="2"/>
      </rPr>
      <t>)</t>
    </r>
  </si>
  <si>
    <t>Befektetési célú belföldi értékpapírok kibocsátása (434-ből) (=10/82)</t>
  </si>
  <si>
    <t>Befektetési célú értékpapírok értékesítése (933-ból) (=10/79+80+81+86+87)</t>
  </si>
  <si>
    <t>Befektetési célú külföldi értékpapírok kibocsátása (434-ből) (=10/88)</t>
  </si>
  <si>
    <r>
      <t>Hitelfelvétel külföldről (433-ból) (=10/89</t>
    </r>
    <r>
      <rPr>
        <sz val="10"/>
        <rFont val="Arial"/>
        <family val="2"/>
        <charset val="238"/>
      </rPr>
      <t>+...+</t>
    </r>
    <r>
      <rPr>
        <sz val="10"/>
        <rFont val="Arial"/>
        <family val="2"/>
      </rPr>
      <t>92)</t>
    </r>
  </si>
  <si>
    <r>
      <t>Egyéb finanszírozás bevételei (48) (=10/</t>
    </r>
    <r>
      <rPr>
        <sz val="10"/>
        <rFont val="Arial"/>
        <family val="2"/>
        <charset val="238"/>
      </rPr>
      <t>126</t>
    </r>
    <r>
      <rPr>
        <sz val="10"/>
        <rFont val="Arial"/>
        <family val="2"/>
      </rPr>
      <t>)</t>
    </r>
  </si>
  <si>
    <t>Finanszírozási bevételek  (239+…+248)</t>
  </si>
  <si>
    <r>
      <t xml:space="preserve">Tárgyévi kiadások </t>
    </r>
    <r>
      <rPr>
        <b/>
        <i/>
        <sz val="10"/>
        <rFont val="Arial"/>
        <family val="2"/>
        <charset val="238"/>
      </rPr>
      <t>(108+238)</t>
    </r>
  </si>
  <si>
    <r>
      <t xml:space="preserve">Tárgyévi bevételek </t>
    </r>
    <r>
      <rPr>
        <b/>
        <i/>
        <sz val="10"/>
        <rFont val="Arial"/>
        <family val="2"/>
        <charset val="238"/>
      </rPr>
      <t>(222+226+249</t>
    </r>
    <r>
      <rPr>
        <b/>
        <sz val="10"/>
        <rFont val="Arial"/>
        <family val="2"/>
        <charset val="238"/>
      </rPr>
      <t>)</t>
    </r>
  </si>
  <si>
    <t>Államháztartáson belülről kapott továbbadási célú bevétel összesen (4871, 4872) (=10/111)</t>
  </si>
  <si>
    <t>Államháztartáson kívülről kapott továbbadási célú bevétel összesen (4873, 4874) (=10/122)</t>
  </si>
  <si>
    <t>Pénzkészlet  (pénztárak, betétkönyvek, költségvetési pénzforgalmi számlák) változása (31-32) (217+218+219+55+56-108-238+249+252+253)</t>
  </si>
  <si>
    <t xml:space="preserve">Pénzkészlet január 1-jén </t>
  </si>
  <si>
    <t xml:space="preserve">Pénzkészlet a tárgyidőszak végén (31-32)         254+255    </t>
  </si>
  <si>
    <t xml:space="preserve">Foglalkoztatottak létszáma (fő) - időszakra </t>
  </si>
  <si>
    <t>Munkajogi létszám a tárgyidőszak végén</t>
  </si>
  <si>
    <t>Támogatásértékű bevételek összesen (18+41)</t>
  </si>
  <si>
    <t>Előző évi központi költségvetési kiegészítések, visszatérülések</t>
  </si>
  <si>
    <t>Előző évi egyéb költségvetési kiegészítések, visszatérülések</t>
  </si>
  <si>
    <t>Előző évi költségvetési kiegészítések, visszatérülések összesen (43+44)</t>
  </si>
  <si>
    <t>Előző évi működési célú előirányzat-maradvány, pénzmaradvány átvétel központi költségvetési szervtől</t>
  </si>
  <si>
    <t>Előző évi működési célú előirányzat-maradvány, pénzmaradvány átvétel fejezeti kezelésű előirányzattól</t>
  </si>
  <si>
    <t>Előző évi működési célú előirányzat-maradvány, pénzmaradvány átvétel társadalombiztosítási alaptól</t>
  </si>
  <si>
    <t>Előző évi működési célú előirányzat-maradvány, pénzmaradvány átvétel elkülönített állami pénzalaptól</t>
  </si>
  <si>
    <t>Előző évi működési célú előirányzat-maradvány, pénzmaradvány átvétel helyi önkormányzatoktól és költségvetési szerveiktől</t>
  </si>
  <si>
    <t>Előző évi működési célú előirányzat-maradvány, pénzmaradvány átvétel  többcélú kistérségi társulástól</t>
  </si>
  <si>
    <t>Előző évi működési célú előirányzat-maradvány, pénzmaradvány átvétel országos kisebbségi önkormányzatoktól</t>
  </si>
  <si>
    <t>Előző évi működési célú előirányzat-maradvány, pénzmaradvány átvétel összesen (46+…+52)</t>
  </si>
  <si>
    <t>Előző évi felhalmozási célú előirányzat-maradvány, pénzmaradvány átvétel központi költségvetési szervtől</t>
  </si>
  <si>
    <t>Előző évi felhalmozási célú előirányzat-maradvány, pénzmaradvány átvétel fejezeti kezelésű előirányzattól</t>
  </si>
  <si>
    <t>Előző évi felhalmozási célú előirányzat-maradvány, pénzmaradvány átvétel társadalombiztosítási alaptól</t>
  </si>
  <si>
    <t>Előző évi felhalmozási célú előirányzat-maradvány, pénzmaradvány átvétel elkülönített állami pénzalaptól</t>
  </si>
  <si>
    <t>58</t>
  </si>
  <si>
    <t>Előző évi felhalmozási célú előirányzat-maradvány, pénzmaradvány átvétel helyi önkormányzatoktól és költségvetési szerveiktől</t>
  </si>
  <si>
    <t>59</t>
  </si>
  <si>
    <t>Előző évi felhalmozási célú előirányzat-maradvány, pénzmaradvány átvétel  többcélú kistérségi társulástól</t>
  </si>
  <si>
    <t>60</t>
  </si>
  <si>
    <t>Előző évi felhalmozási célú előirányzat-maradvány, pénzmaradvány átvétel országos kisebbségi önkormányzatoktól</t>
  </si>
  <si>
    <t>61</t>
  </si>
  <si>
    <t>Előző évi felhalmozási célú előirányzat-maradvány, pénzmaradvány átvétel összesen (54+…+60)</t>
  </si>
  <si>
    <t>62</t>
  </si>
  <si>
    <t>Előző évi előirányzat-maradvány, pénzmaradvány átvétel összesen (53+61)</t>
  </si>
  <si>
    <t>63</t>
  </si>
  <si>
    <t>Támogatások, támogatásértékű bevételek, kiegészítések összesen (05+06+42+45+62)</t>
  </si>
  <si>
    <t>Hitelek, értékpapírok, támogatási kölcsönök visszatérülése és igénybevétele, pénzforgalom nélküli bevételek, függő, átfutó, kiegyenlítő, illetve továbbadási célú bevételek előirányzata és teljesítése (Támogatási célú kölcsönök visszatérülésének és igénybevételének részletezése)</t>
  </si>
  <si>
    <t>10. űrlap</t>
  </si>
  <si>
    <t>M e g n e v e z é s</t>
  </si>
  <si>
    <t>Működési célú támogatási kölcsön visszatérülése központi költségvetési szervtől</t>
  </si>
  <si>
    <t>Működési célú támogatási kölcsön visszatérülése helyi önkormányzati költségvetési szervtől</t>
  </si>
  <si>
    <t>Működési célú támogatási kölcsönök visszatérülése többcélú kistérségi társulástól</t>
  </si>
  <si>
    <t>Működési célú támogatási kölcsönök visszatérülése országos kisebbségi önkormányzatoktól</t>
  </si>
  <si>
    <t>Működési célú támogatási kölcsön visszatérülése fejezeten/önkormányzaton belül</t>
  </si>
  <si>
    <t>Működési célú támogatási kölcsön visszatérülése társadalombiztosítási alapoktól és kezelőitől</t>
  </si>
  <si>
    <t xml:space="preserve">Működési célú támogatási kölcsön visszatérülése elkülönített állami pénzalapoktól </t>
  </si>
  <si>
    <t>Működési célú támogatási kölcsön  visszatérülése államháztartáson belülről (01+...+07)</t>
  </si>
  <si>
    <t>Felhalmozási célú támogatási kölcsön visszatérülése központi költségvetési szervtől</t>
  </si>
  <si>
    <t>Felhalmozási célú támogatási kölcsön visszatérülése helyi önkormányzati költségvetési szervtől</t>
  </si>
  <si>
    <t>Felhalmozási célú támogatási kölcsönök visszatérülése többcélú kistérségi társulástól</t>
  </si>
  <si>
    <t>Felhalmozási célú támogatási kölcsönök visszatérülése országos kisebbségi önkormányzatoktól</t>
  </si>
  <si>
    <t>Felhalmozási célú támogatási kölcsön visszatérülése fejezeten/önkormányzaton belül</t>
  </si>
  <si>
    <t>Felhalmozási célú támogatási kölcsön visszatérülése társadalombiztosítási alapoktól és kezelőitől</t>
  </si>
  <si>
    <t xml:space="preserve">Felhalmozási célú támogatási kölcsön visszatérülése elkülönített állami pénzalapoktól </t>
  </si>
  <si>
    <t xml:space="preserve">Felhalmozási célú támogatási kölcsön visszatérülése államháztartáson belülről (09+...+15) </t>
  </si>
  <si>
    <t>Támogatási kölcsönök visszatérülése államháztartáson belülről (08+16)</t>
  </si>
  <si>
    <t>Működési célú támogatási kölcsönök visszatérülése állami nem pénzügyi vállalkozásoktól</t>
  </si>
  <si>
    <t>Működési célú támogatási kölcsönök visszatérülése pénzügyi vállalkozásoktól</t>
  </si>
  <si>
    <t>Működési célú, a Római Szerződés 87. cikkének (1) bekezdése szerinti támogatási kölcsönök visszatérülése önkormányzati többségi tulajdonú egyéb vállalkozástól</t>
  </si>
  <si>
    <t>Működési célú, a Római Szerződés 87. cikkének (1) bekezdése szerinti támogatási kölcsönök visszatérülése nem önkormányzati többségi tulajdonú egyéb vállalkozástól</t>
  </si>
  <si>
    <t>Működési célú, a Római Szerződés 87. cikkének (1) bekezdése szerinti támogatási kölcsönök visszatérülése egyéb vállalkozástól (20+21)</t>
  </si>
  <si>
    <t>Működési célú, a 20. sorba nem tartozó támogatási kölcsönök visszatérülése önkormányzati többségi tulajdonú egyéb vállalkozástól</t>
  </si>
  <si>
    <t>Működési célú, a 21. sorba nem tartozó támogatási kölcsönök visszatérülése nem önkormányzati többségi tulajdonú egyéb vállalkozástól</t>
  </si>
  <si>
    <t>Működési célú támogatási kölcsönök visszatérülése egyéb vállalkozásoktól (22+23+24)</t>
  </si>
  <si>
    <t>Működési célú támogatási kölcsönök visszatérülése háztartásoktól</t>
  </si>
  <si>
    <t>Működési célú támogatási kölcsönök visszatérülése non-profit szervezetektől</t>
  </si>
  <si>
    <t>Működési célú támogatási kölcsönök visszatérülése külföldről</t>
  </si>
  <si>
    <t>Működési célú támogatási kölcsönök visszatérülése államháztartáson kívülről (18+19+25+...+28)</t>
  </si>
  <si>
    <t>Felhalmozási célú támogatási kölcsönök visszatérülése állami nem pénzügyi vállalkozásoktól</t>
  </si>
  <si>
    <t>Felhalmozási célú támogatási kölcsönök visszatérülése pénzügyi vállalkozásoktól</t>
  </si>
  <si>
    <t>Felhalmozási célú, a Római Szerződés 87. cikkének (1) bekezdése szerinti támogatási kölcsönök visszatérülése önkormányzati többségi tulajdonú egyéb vállalkozástól</t>
  </si>
  <si>
    <t>Felhalmozási célú, a Római Szerződés 87. cikkének (1) bekezdése szerinti támogatási kölcsönök visszatérülése nem önkormányzati többségi tulajdonú egyéb vállalkozástól</t>
  </si>
  <si>
    <t>Felhalmozási célú, a Római Szerződés 87. cikkének (1) bekezdése szerinti támogatási kölcsönök visszatérülése egyéb vállalkozástól (32+33)</t>
  </si>
  <si>
    <t>Felhalmozási célú, a 32. sorba nem tartozó támogatási kölcsönök visszatérülése önkormányzati többségi tulajdonú egyéb vállalkozástól</t>
  </si>
  <si>
    <t>Felhalmozási célú, a 33. sorba nem tartozó támogatási kölcsönök visszatérülése nem önkormányzati többségi tulajdonú egyéb vállalkozástól</t>
  </si>
  <si>
    <t>Felhalmozási célú támogatási kölcsönök visszatérülése egyéb vállalkozástól (34+35+36)</t>
  </si>
  <si>
    <t>Felhalmozási célú támogatási kölcsönök visszatérülése háztartásoktól</t>
  </si>
  <si>
    <t>Felhalmozási célú támogatási kölcsönök visszatérülése non-profit szervezetektől</t>
  </si>
  <si>
    <t>Felhalmozási célú támogatási kölcsönök visszatérülése külföldről</t>
  </si>
  <si>
    <t>Felhalmozási célú támogatási kölcsönök visszatérülése államháztartáson kívülről (30+31+37+...+40)</t>
  </si>
  <si>
    <t>Támogatási kölcsönök visszatérülése államháztartáson kívülről (29+41)</t>
  </si>
  <si>
    <t>Működési célú támogatási kölcsön igénybevétele központi költségvetési szervtől</t>
  </si>
  <si>
    <t>Működési célú támogatási kölcsön igénybevétele helyi önkormányzati költségvetési szervtől</t>
  </si>
  <si>
    <t>Működési célú támogatási kölcsönök igénybevétele többcélú kistérségi társulástól</t>
  </si>
  <si>
    <t>Működési célú támogatási kölcsönök igénybevétele országos kisebbségi önkormányzatoktól</t>
  </si>
  <si>
    <t>Működési célú támogatási kölcsön igénybevétele fejezeten/önkormányzaton belül</t>
  </si>
  <si>
    <t>Működési célú támogatási kölcsön igénybevétele társadalombiztosítási alapoktól és kezelőitől</t>
  </si>
  <si>
    <t xml:space="preserve">Működési célú támogatási kölcsön igénybevétele elkülönített állami pénzalapoktól </t>
  </si>
  <si>
    <t>Működési célú támogatási kölcsön igénybevétele államháztartáson belülről (43+...+49)</t>
  </si>
  <si>
    <t>Felhalmozási célú támogatási kölcsön igénybevétele központi költségvetési szervtől</t>
  </si>
  <si>
    <t>Felhalmozási célú támogatási kölcsön igénybevétele helyi önkormányzati költségvetési szervtől</t>
  </si>
  <si>
    <t>Felhalmozási célú támogatási kölcsönök igénybevétele többcélú kistérségi társulástól</t>
  </si>
  <si>
    <t>Felhalmozási célú támogatási kölcsönök igénybevétele országos kisebbségi önkormányzatoktól</t>
  </si>
  <si>
    <t>Felhalmozási célú támogatási kölcsön igénybevétele fejezeten/önkormányzaton belül</t>
  </si>
  <si>
    <t>Felhalmozási célú támogatási kölcsön igénybevétele társadalombiztosítási alapoktól és kezelőitől</t>
  </si>
  <si>
    <t xml:space="preserve">Felhalmozási célú támogatási kölcsön igénybevétele elkülönített állami pénzalapoktól </t>
  </si>
  <si>
    <t>Felhalmozási célú támogatási kölcsön igénybevétele államháztartáson belülről (51+...+57)</t>
  </si>
  <si>
    <t>Támogatási kölcsönök igénybevétele államháztartáson belülről (50+58)</t>
  </si>
  <si>
    <t>Támogatási kölcsönök visszatérülése és igénybevétele összesen (17+42+59)</t>
  </si>
  <si>
    <t>Előző évek előirányzat-maradványának, pénzmaradványának működési célú igénybevétele</t>
  </si>
  <si>
    <t>Előző évek előirányzat-maradványának, pénzmaradványának felhalmozási célú igénybevétele</t>
  </si>
  <si>
    <t>Előző évek vállalkozási maradványának működési célú igénybevétele</t>
  </si>
  <si>
    <t>Előző évek vállalkozási maradványának felhalmozási célú igénybevétele</t>
  </si>
  <si>
    <t>Pénzforgalom nélküli bevételek (61+…+65)</t>
  </si>
  <si>
    <t>Rövid lejáratú hitelek felvétele pénzügyi vállalkozásoktól</t>
  </si>
  <si>
    <t>Likviditási célú hitel felvétele pénzügyi vállalkozástól</t>
  </si>
  <si>
    <t>Rövid lejáratú hitelfelvétel egyéb belföldi forrásból</t>
  </si>
  <si>
    <t>Hosszú lejáratú hitelek felvétele pénzügyi vállalkozásoktól</t>
  </si>
  <si>
    <t>Hosszú lejáratú hitelfelvétel egyéb belföldi forrásból</t>
  </si>
  <si>
    <t>Hitelfelvétel államháztartáson kívülről (67+…+71)</t>
  </si>
  <si>
    <t>Likviditási célú hitel felvétele központi költségvetéstől</t>
  </si>
  <si>
    <t>Hitelfelvétel más alaptól</t>
  </si>
  <si>
    <t>Hitelfelvétel államháztartáson belülről (73+74)</t>
  </si>
  <si>
    <t>Belföldi hitelek felvétele (72+75)</t>
  </si>
  <si>
    <t>Forgatási célú belföldi értékpapírok értékesítése</t>
  </si>
  <si>
    <t>Forgatási célú belföldi értékpapírok kibocsátása</t>
  </si>
  <si>
    <t>Befektetési célú kárpótlási jegyek értékesítése</t>
  </si>
  <si>
    <t>Befektetési célú belföldi államkötvények, egyéb értékpapírok értékesítése</t>
  </si>
  <si>
    <t>Befektetési célú egyéb belföldi pénzügyi befektetések bevételei</t>
  </si>
  <si>
    <t>Befektetési célú belföldi értékpapírok kibocsátása</t>
  </si>
  <si>
    <t>Belföldi értékpapírok bevételei (77+…+82)</t>
  </si>
  <si>
    <t>Belföldi hitelműveletek bevételei (76+83)</t>
  </si>
  <si>
    <t>Forgatási célú külföldi értékpapírok értékesítése</t>
  </si>
  <si>
    <t>Befektetési célú külföldi államkötvények, egyéb értékpapírok értékesítése</t>
  </si>
  <si>
    <t>Befektetési célú egyéb külföldi pénzügyi befektetések bevételei</t>
  </si>
  <si>
    <t>Befektetési célú külföldi értékpapírok kibocsátása</t>
  </si>
  <si>
    <t>Hitelfelvétel nemzetközi fejlesztési szervezetektől</t>
  </si>
  <si>
    <t>Hitelfelvétel kormányoktól</t>
  </si>
  <si>
    <t xml:space="preserve">Hitelfelvétel külföldi pénzintézettől </t>
  </si>
  <si>
    <t>Hitelfelvétel egyéb külföldi hitelezőtől</t>
  </si>
  <si>
    <t>Külföldi finanszírozás bevételei  (85+…+92)</t>
  </si>
  <si>
    <t>Finanszírozási bevételek összesen (84+93)</t>
  </si>
  <si>
    <t>Továbbadási célú működési bevétel központi költségvetési szervtől</t>
  </si>
  <si>
    <t>Továbbadási célú működési bevétel fejezeti kezelésű előirányzattól</t>
  </si>
  <si>
    <t>Továbbadási célú működési bevétel társadalombiztosítási alaptól</t>
  </si>
  <si>
    <t>Továbbadási célú működési bevétel elkülönített állami pénzalaptól</t>
  </si>
  <si>
    <t>Továbbadási célú működési bevétel helyi önkormányzatoktól és költségvetési szerveitől</t>
  </si>
  <si>
    <t>Továbbadási célú működési bevétel többcélú kistérségi társulástól</t>
  </si>
  <si>
    <t>Továbbadási célú működési bevétel országos kisebbségi önkormányzatoktól</t>
  </si>
  <si>
    <t>Továbbadási célú működési bevétel összesen (95+...+101)</t>
  </si>
  <si>
    <t>Továbbadási célú felhalmozási bevétel központi költségvetési szervtől</t>
  </si>
  <si>
    <t>Továbbadási célú felhalmozási bevétel fejezeti kezelésű előirányzattól</t>
  </si>
  <si>
    <t>Továbbadási célú felhalmozási bevétel társadalombiztosítási alaptól</t>
  </si>
  <si>
    <t>Továbbadási célú felhalmozási bevétel elkülönített állami pénzalaptól</t>
  </si>
  <si>
    <t>Továbbadási célú felhalmozási bevétel helyi önkormányzatoktól és költségvetési szerveitől</t>
  </si>
  <si>
    <t>Továbbadási célú felhalmozási bevétel többcélú kistérségi társulástól</t>
  </si>
  <si>
    <t>Továbbadási célú felhalmozási bevétel országos kisebbségi önkormányzatoktól</t>
  </si>
  <si>
    <t>Továbbadási célú felhalmozási bevétel összesen (103+...+109)</t>
  </si>
  <si>
    <t>Továbbadási célú bevétel államháztartáson belülről összesen (102+110)</t>
  </si>
  <si>
    <t>Továbbadási célú működési bevétel vállalkozásoktól</t>
  </si>
  <si>
    <t>Továbbadási célú működési bevétel háztartásoktól</t>
  </si>
  <si>
    <t>Továbbadási célú működési bevétel non-profit szervezetektől</t>
  </si>
  <si>
    <t>Továbbadási célú működési bevétel külföldről</t>
  </si>
  <si>
    <t>Továbbadási célú működési bevétel összesen (112+...+115)</t>
  </si>
  <si>
    <t>Továbbadási célú felhalmozási bevétel vállalkozásoktól</t>
  </si>
  <si>
    <t>Továbbadási célú felhalmozási bevétel háztartásoktól</t>
  </si>
  <si>
    <t>Továbbadási célú felhalmozási bevétel non-profit szervezetektől</t>
  </si>
  <si>
    <t>Továbbadási célú felhalmozási bevétel külföldről</t>
  </si>
  <si>
    <t>Továbbadási célú felhalmozási bevétel összesen (117+...+120)</t>
  </si>
  <si>
    <t>Továbbadási célú bevétel államháztartáson kívűlről összesen (116+121)</t>
  </si>
  <si>
    <t>Függő bevételek</t>
  </si>
  <si>
    <t>Átfutó bevételek</t>
  </si>
  <si>
    <t>Kiegyenlítő bevételek</t>
  </si>
  <si>
    <t>Függő, átfutó, kiegyenlítő bevételek (123+...+125)</t>
  </si>
  <si>
    <t>Összesen (60+66+94+111+122+126)</t>
  </si>
  <si>
    <t>Önkormányzati/társulási költségvetési jelentés</t>
  </si>
  <si>
    <t>80. űrlap</t>
  </si>
  <si>
    <t xml:space="preserve">M e g n e v e z é s                                                       
 </t>
  </si>
  <si>
    <t xml:space="preserve">a főkönyvi számlákra való hivatkozással </t>
  </si>
  <si>
    <t>Rendszeres személyi juttatás (511)  (=02/09)</t>
  </si>
  <si>
    <t>Nem rendszeres személyi juttatás (512-517) (=02/42)</t>
  </si>
  <si>
    <t>Külső személyi juttatások (52) (=02/48)</t>
  </si>
  <si>
    <t>Személyi juttatások (51-52)  (=02/49) (01+02+03)</t>
  </si>
  <si>
    <t>Társadalombiztosítási járulék, korkedvezmény-biztosítási járulék, táppénz-hozzájárulás (531, 534, 535, 536, 538)  (=02/50+51+53+54+55)</t>
  </si>
  <si>
    <t>Egészségügyi hozzájárulás (533) (=02/52)</t>
  </si>
  <si>
    <t>Munkaadókat terhelő járulékok összesen (02/56) (05+06)</t>
  </si>
  <si>
    <t>Dologi kiadások ÁFA nélkül (54-56, kivéve 561) (=03/47-03/39)</t>
  </si>
  <si>
    <t>Dologi kiadások ÁFÁ-ja (561) (=03/39)</t>
  </si>
  <si>
    <t>Különféle költségvetési befizetések (Előző évi maradvány visszafizetése nélkül) (57112-57119, 57122-57129) (=03/54-03/48)</t>
  </si>
  <si>
    <t>Előző évi maradvány visszafizetése (57111, 57121) (=03/48)</t>
  </si>
  <si>
    <t>Egyéb folyó kiadások (kivéve kamatkiadások, követelés elengedés, tartozásátvállalás és különféle költségvetési befizetések) (57, kivéve 571, 573, 575) (=03/60+03/66)</t>
  </si>
  <si>
    <t>Kamatkiadások (573) 03/65)</t>
  </si>
  <si>
    <t>Követelés elengedés, tartozásátvállalás kiadásai (575) (=03/67)</t>
  </si>
  <si>
    <r>
      <t xml:space="preserve">Dologi és egyéb folyó kiadások összesen (03/69)                                                                                                            </t>
    </r>
    <r>
      <rPr>
        <b/>
        <i/>
        <sz val="10"/>
        <rFont val="Arial"/>
        <family val="2"/>
        <charset val="238"/>
      </rPr>
      <t>(08+…+14)</t>
    </r>
  </si>
  <si>
    <t>Irányító szerv alá tartozó költségvetési szervnek folyósított működési támogatás (371) (=04/01)</t>
  </si>
  <si>
    <t>Támogatásértékű működési kiadás központi költségvetési szervnek (373-ból) (=04/04)</t>
  </si>
  <si>
    <t>Támogatásértékű működési kiadás fejezeti kezelésű előirányzatnak hazai programokra (373-ból) (=04/05)</t>
  </si>
  <si>
    <t>Támogatásértékű működési kiadás fejezeti kezelésű előirányzatnak EU-s programokra és azok hazai társfinanszírozására (373-ból) (=04/06)</t>
  </si>
  <si>
    <t>A 18. és 19. sorba nem tartozó támogatásértékű működési kiadás fejezeti kezelésű előirányzatnak (373-ból) (=04/07)</t>
  </si>
  <si>
    <t>Támogatásértékű működési kiadás társadalombiztosítási alapok kezelőinek (373-ból) (=04/08)</t>
  </si>
  <si>
    <t>Támogatásértékű működési kiadás elkülönített állami pénzalapnak (373-ból) (=04/09)</t>
  </si>
  <si>
    <t>Támogatásértékű működési kiadás helyi önkormányzatoknak és költségvetési szerveiknek (373-ból) (=04/10)</t>
  </si>
  <si>
    <t>Támogatásértékű működési kiadás többcélú kistérségi társulásnak (373-ból) (=04/11)</t>
  </si>
  <si>
    <t>Támogatásértékű működési kiadás országos kisebbségi önkormányzatoknak (373-ból) (=04/12)</t>
  </si>
  <si>
    <t>Támogatásértékű működési kiadások (373) (=4/13)(17+…+25)</t>
  </si>
  <si>
    <t>Működési célú garancia- és kezességvállalásból származó kifizetés államháztartáson belülre (37611, 37621) (=04/14)</t>
  </si>
  <si>
    <t>Támogatásértékű működési kiadások összesen (=04/15) (26+27)</t>
  </si>
  <si>
    <t>Előző évi működési célú előirányzat-maradvány, pénzmaradvány átadás központi költségvetési szervnek (372-ből) (=04/40)</t>
  </si>
  <si>
    <t>Előző évi működési célú előirányzat-maradvány, pénzmaradvány átadás fejezeti kezelésű előirányzatnak (372-ből) (=04/41)</t>
  </si>
  <si>
    <t>Előző évi működési célú előirányzat-maradvány, pénzmaradvány átadás társadalombiztosítási alapnak (372-ből) (=04/42)</t>
  </si>
  <si>
    <t>Előző évi működési célú előirányzat-maradvány, pénzmaradvány átadás elkülönített állami pénzalapnak (372-ből) (=04/43)</t>
  </si>
  <si>
    <t>Előző évi működési célú előirányzat-maradvány, pénzmaradvány átadás helyi önkormányzatoknak és költségvetési szerveiknek (372-ből) (=04/44)</t>
  </si>
  <si>
    <t>Előző évi működési célú előirányzat-maradvány, pénzmaradvány átadás többcélú kistérségi társulásnak (372-ből) (=04/45)</t>
  </si>
  <si>
    <t>Előző évi működési célú előirányzat-maradvány, pénzmaradvány átadás országos kisebbségi önkormányzatoknak (372-ből) (=04/46)</t>
  </si>
  <si>
    <t>Előző évi működési célú előirányzat-maradvány, pénzmaradvány átadás összesen (372-ből) (=04/47) (29+..+35)</t>
  </si>
  <si>
    <t>Működési célú pénzeszközátadás non-profit szervezeteknek (381-ből)  (=04/58)</t>
  </si>
  <si>
    <t>Működési célú pénzeszközátadás egyházaknak (381-ből)  (=04/59)</t>
  </si>
  <si>
    <t>Működési célú pénzeszközátadás háztartásoknak (381-ből)  (=04/60)</t>
  </si>
  <si>
    <t>Működési célú pénzeszközátadás vállalkozásoknak  (381-ből)  (=04/61-ből)</t>
  </si>
  <si>
    <t>Működési célú, a Római Szerződés 87. cikkének (1) bekezdése szerinti pénzeszközátadás önkormányzati többségi tulajdonú egyéb vállalkozásoknak (381-ből) (=04/61-ből)</t>
  </si>
  <si>
    <t>Működési célú, a Római Szerződés 87. cikkének (1) bekezdése szerinti pénzeszközátadás nem önkormányzati többségi tulajdonú egyéb vállalkozásoknak (381-ből) (=04/61-ből)</t>
  </si>
  <si>
    <r>
      <t xml:space="preserve">Működési célú, a Római Szerződés 87. cikkének (1) bekezdése szerinti pénzeszközátadás egyéb vállalkozásoknak (381-ből) </t>
    </r>
    <r>
      <rPr>
        <b/>
        <i/>
        <sz val="10"/>
        <rFont val="Arial"/>
        <family val="2"/>
        <charset val="238"/>
      </rPr>
      <t xml:space="preserve"> (41+42)</t>
    </r>
  </si>
  <si>
    <t>Működési célú, a 41. sorba nem tartozó pénzeszközátadás önkormányzati többségi tulajdonú egyéb vállalkozásoknak (381-ből) (=04/61-ből)</t>
  </si>
  <si>
    <t>Működési célú, a 42. sorba nem tartozó pénzeszközátadás nem önkormányzati többségi tulajdonú egyéb vállalkozásoknak (381-ből) (=04/61-ből)</t>
  </si>
  <si>
    <t>Működési célú pénzeszközátadás vállalkozásoknak (381-ből) (=04/61)(40+43+..+45)</t>
  </si>
  <si>
    <t>Működési célú pénzeszközátadás az Európai Unió költségvetésének (381-ből)  (=04/62)</t>
  </si>
  <si>
    <t>Működési célú pénzeszközátadás kormányoknak és nemzetközi szervezeteknek (381-ből) (=04/63)</t>
  </si>
  <si>
    <t>Működési célú pénzeszközátadás egyéb külföldinek (381-ből) (=04/64)</t>
  </si>
  <si>
    <t xml:space="preserve">Működési célú pénzeszközátadások államháztartáson kívülre (381)  (=04/65)(37+38+39+46+...+49) </t>
  </si>
  <si>
    <t>Működési célú garancia- és kezességvállalásból származó kifizetés államháztartáson kívülre (38611, 38621) (=04/66)</t>
  </si>
  <si>
    <t>Működési célú pénzeszközátadások államháztartáson kívülre összesen (=04/67) 50+51</t>
  </si>
  <si>
    <t>Társadalom-, szociálpolitikai és egyéb juttatás, támogatás (581, 582, 584-586) (=04/94)</t>
  </si>
  <si>
    <r>
      <t xml:space="preserve">Egyéb működési célú támogatások, kiadások pénzforgalom nélküli kiadások nélkül összesen (04/101) </t>
    </r>
    <r>
      <rPr>
        <b/>
        <i/>
        <sz val="10"/>
        <rFont val="Arial"/>
        <family val="2"/>
        <charset val="238"/>
      </rPr>
      <t>(16+28+36+52+53)</t>
    </r>
  </si>
  <si>
    <t>Alap- és vállalkozási tevékenység közötti elszámolások (594) (=06/67)</t>
  </si>
  <si>
    <t>Egyéb pénzforgalom nélküli kiadások (591-592) (=06/62+…+66)</t>
  </si>
  <si>
    <r>
      <t xml:space="preserve">Egyéb működési célú támogatások, kiadások összesen                                                                                               </t>
    </r>
    <r>
      <rPr>
        <b/>
        <i/>
        <sz val="10"/>
        <rFont val="Arial"/>
        <family val="2"/>
        <charset val="238"/>
      </rPr>
      <t>(54+55+56)</t>
    </r>
  </si>
  <si>
    <t>Ellátottak pénzbeli juttatásai (588) (04/100)</t>
  </si>
  <si>
    <t>Működési kiadások összesen (04+07+15+57+58)</t>
  </si>
  <si>
    <t>Felújítás (ÁFA-val) (124,126,1314,1316,1324,1326,144,146,181)  (=05/06)</t>
  </si>
  <si>
    <t>Intézményi  beruházási kiadások (ÁFA-val) (113,115,123,125,1313,1315,1323,1325,143,145, 182, 183, 184, 189) (=05/31)</t>
  </si>
  <si>
    <t>Irányító szerv alá tartozó költségvetési szervnek folyósított felhalmozási támogatás (371) (=04/02)</t>
  </si>
  <si>
    <t xml:space="preserve">Befektetési célú részesedések vásárlása  (171)  (=05/36) </t>
  </si>
  <si>
    <t>Támogatásértékű felhalmozási kiadás központi költségvetési szervnek (374-ből) (=04/16+26)</t>
  </si>
  <si>
    <t>Támogatásértékű felhalmozási kiadás fejezeti kezelésű előirányzatnak hazai programokra (374-ből) (=04/17+27)</t>
  </si>
  <si>
    <t>Támogatásértékű felhalmozási kiadás fejezeti kezelésű előirányzatnak EU-s programokra és azok hazai társfinanszírozására (374-ből) (=04/18+28)</t>
  </si>
  <si>
    <t>A 65. és 66. sorba nem tartozó támogatásértékű felhalmozási kiadás fejezeti kezelésű előirányzatnak (374-ből) (=04/19+29)</t>
  </si>
  <si>
    <t>Támogatásértékű felhalmozási kiadás társadalombiztosítási alapok kezelőinek (374-ből) (=04/20+30)</t>
  </si>
  <si>
    <t>Támogatásértékű felhalmozási kiadás elkülönített állami pénzalapnak (374-ből) (=04/21+31)</t>
  </si>
  <si>
    <t>Támogatásértékű felhalmozási kiadás helyi önkormányzatoknak és költségvetési szerveiknek (374-ből) (=04/22+32)</t>
  </si>
  <si>
    <t>Támogatásértékű felhalmozási kiadás többcélú kistérségi társulásnak (374-ből) (=04/23+33)</t>
  </si>
  <si>
    <t>Támogatásértékű felhalmozási kiadás országos kisebbségi önkormányzatoknak (374-ből) (=04/24+34)</t>
  </si>
  <si>
    <t>Támogatásértékű felhalmozási kiadások (374) (=04/36)</t>
  </si>
  <si>
    <t>Felhalmozási célú garancia- és kezességvállalásból származó kifizetés államháztartáson belülre (37612, 37622) (=04/37)</t>
  </si>
  <si>
    <t>Támogatásértékű felhalmozási kiadások összesen (=04/38)</t>
  </si>
  <si>
    <t>Előző évi felhalmozási célú előirányzat-maradvány, pénzmaradvány átadás központi költségvetési szervnek (372-ből) (=04/48)</t>
  </si>
  <si>
    <t>Előző évi felhalmozási célú előirányzat-maradvány, pénzmaradvány átadás fejezeti kezelésű előirányzatnak (372-ből) (=04/49)</t>
  </si>
  <si>
    <t>Előző évi felhalmozási célú előirányzat-maradvány, pénzmaradvány átadás társadalombiztosítási alapnak (372-ből) (=04/50)</t>
  </si>
  <si>
    <t>Előző évi felhalmozási célú előirányzat-maradvány, pénzmaradvány átadás elkülönített állami pénzalapnak (372-ből) (=04/51)</t>
  </si>
  <si>
    <t>Előző évi felhalmozási célú előirányzat-maradvány, pénzmaradvány átadás helyi önkormányzatoknak és költségvetési szerveiknek (372-ből) (=04/52)</t>
  </si>
  <si>
    <t>Előző évi felhalmozási célú előirányzat-maradvány, pénzmaradvány átadás többcélú kistérségi társulásnak (372-ből) (=04/53)</t>
  </si>
  <si>
    <t>Előző évi felhalmozási célú előirányzat-maradvány, pénzmaradvány átadás országos kisebbségi önkormányzatoknak (372-ből) (=04/54)</t>
  </si>
  <si>
    <t>Előző évi felhalmozási célú előirányzat-maradvány, pénzmaradvány átadás összesen (372-ből) (=04/55)</t>
  </si>
  <si>
    <t>Felhalmozási célú pénzeszközátadás non-profit szervezeteknek (382-ből)  (=04/68+76)</t>
  </si>
  <si>
    <t>Felhalmozási célú pénzeszközátadás egyházaknak (382-ből)  (=04/69+77)</t>
  </si>
  <si>
    <t>Felhalmozási célú pénzeszközátadás háztartásoknak (382-ből)  (=04/70+78)</t>
  </si>
  <si>
    <t>Felhalmozási célú pénzeszközátadás vállalkozásoknak (382-ből)  (=04/71-ből+79-ből)</t>
  </si>
  <si>
    <t>Felhalmozási célú, a Római Szerződés 87. cikkének (1) bekezdése szerinti pénzeszközátadás önkormányzati többségi tulajdonú egyéb vállalkozásoknak (382-ből)  (=04/71-ből+79-ből)</t>
  </si>
  <si>
    <t>Felhalmozási célú, a Római Szerződés 87. cikkének (1) bekezdése szerinti pénzeszközátadás nem önkormányzati többségi tulajdonú egyéb vállalkozásoknak (382-ből) (=04/71-ből+79-ből)</t>
  </si>
  <si>
    <t xml:space="preserve">Felhalmozási célú, a Római Szerződés 87. cikkének (1) bekezdése szerinti pénzeszközátadás egyéb vállalkozásoknak (382-ből) </t>
  </si>
  <si>
    <t>Felhalmozási célú, a 88. sorba nem tartozó pénzeszközátadás önkormányzati többségi tulajdonú egyéb vállalkozásoknak (382-ből) (=04/71-ből+79-ből)</t>
  </si>
  <si>
    <t>Felhalmozási célú, a 89. sorba nem tartozó pénzeszközátadás nem önkormányzati többségi tulajdonú egyéb vállalkozásoknak (382-ből) (=04/71-ből+79-ből)</t>
  </si>
  <si>
    <t>Felhalmozási célú pénzeszközátadás vállalkozásoknak (382-ből) (=04/71+79)(87+90+…+92)</t>
  </si>
  <si>
    <t>Felhalmozási célú pénzeszközátadás az Európai Unió költségvetésének (382-ből)  (=04/72+80)</t>
  </si>
  <si>
    <t>Felhalmozási célú pénzeszközátadás kormányoknak és nemzetközi szervezeteknek (382-ből)   (=04/73+81)</t>
  </si>
  <si>
    <t>Felhalmozási célú pénzeszközátadás egyéb külföldinek (382-ből)   (=04/74+82)</t>
  </si>
  <si>
    <t>Lakásért fizetett pénzbeli térítés (382-ből)   (=04/84)</t>
  </si>
  <si>
    <t>Lakáshoz jutás pénzbeli támogatása végleges jelleggel  (382-ből)   (=04/85)</t>
  </si>
  <si>
    <t>Felhalmozási célú pénzeszközátadások államháztartáson kívülre (382) (=04/86)(84+85+86+93+…+98)</t>
  </si>
  <si>
    <r>
      <t>Felhalmozási célú garancia- és kezességvállalásból származó kifizetés államháztartáson kívülre (38612, 38622) (=04/8</t>
    </r>
    <r>
      <rPr>
        <sz val="10"/>
        <rFont val="Arial"/>
        <family val="2"/>
      </rPr>
      <t>7</t>
    </r>
    <r>
      <rPr>
        <sz val="10"/>
        <rFont val="Arial"/>
        <family val="2"/>
        <charset val="238"/>
      </rPr>
      <t>)</t>
    </r>
  </si>
  <si>
    <r>
      <t xml:space="preserve">Felhalmozási célú pénzeszközátadások államháztartáson kívülre összesen (=04/88)                                                </t>
    </r>
    <r>
      <rPr>
        <b/>
        <sz val="10"/>
        <rFont val="Arial"/>
        <family val="2"/>
        <charset val="238"/>
      </rPr>
      <t>(99+100)</t>
    </r>
  </si>
  <si>
    <r>
      <t xml:space="preserve">Egyéb felhalmozási kiadások összesen (04/102+05/36)                                                                                     </t>
    </r>
    <r>
      <rPr>
        <b/>
        <i/>
        <sz val="10"/>
        <rFont val="Arial"/>
        <family val="2"/>
        <charset val="238"/>
      </rPr>
      <t>(62+63+75+83+101</t>
    </r>
    <r>
      <rPr>
        <b/>
        <sz val="10"/>
        <rFont val="Arial"/>
        <family val="2"/>
      </rPr>
      <t>)</t>
    </r>
  </si>
  <si>
    <t>Felhalmozási kiadások összesen 60+61+102</t>
  </si>
  <si>
    <t>Támogatási kölcsönök nyújtása államháztartáson belülre  (191-192-ből, 271-272-ből)  (=06/17)</t>
  </si>
  <si>
    <t>Támogatási kölcsönök nyújtása államháztartáson kívülre  (193-194-ből, 273-274-ből) (=06/43)</t>
  </si>
  <si>
    <t>Támogatási kölcsönök törlesztése államháztartáson belülre (435-436-ból, 453-454-ből) (=06/60)</t>
  </si>
  <si>
    <r>
      <t xml:space="preserve">Támogatási kölcsönök nyújtása és törlesztése összesen (06/61)                                                                         </t>
    </r>
    <r>
      <rPr>
        <b/>
        <i/>
        <sz val="10"/>
        <rFont val="Arial"/>
        <family val="2"/>
        <charset val="238"/>
      </rPr>
      <t>(104+105+106)</t>
    </r>
  </si>
  <si>
    <t>Költségvetési kiadások 59+103+107</t>
  </si>
  <si>
    <t>Közhatalmi bevételek (911) (=07/04)</t>
  </si>
  <si>
    <t>Gépjárműadó (923-ból) (=16/14)</t>
  </si>
  <si>
    <t>Luxusadó (923-ból) (=16/15)</t>
  </si>
  <si>
    <t>Helyi adók (922-ből) (=16/10)</t>
  </si>
  <si>
    <t xml:space="preserve">          ebből:  Építményadó (922-ből) (=16/02)</t>
  </si>
  <si>
    <t xml:space="preserve">                      Telekadó (922-ből) (=16/03)</t>
  </si>
  <si>
    <t xml:space="preserve">                     Vállalkozók kommunális adója (922-ből) (16/04)</t>
  </si>
  <si>
    <t xml:space="preserve">                      Magánszemélyek kommunális adója (922-ből) (=16/05)</t>
  </si>
  <si>
    <t xml:space="preserve">                      Idegenforgalmi adó tartózkodás után (922-ből) (=16/06)</t>
  </si>
  <si>
    <t xml:space="preserve">                      Idegenforgalmi adó épület után (922-ből) (=16/07)</t>
  </si>
  <si>
    <t xml:space="preserve">                      Iparűzési adó állandó jelleggel végzett iparűzési tevékenység után (922-ből) (=16/08)</t>
  </si>
  <si>
    <t xml:space="preserve">                      Iparűzési adó ideiglenes jelleggel végzett iparűzési tevékenység után (922-ből) (=16/09)</t>
  </si>
  <si>
    <t>Illetékek (921) (=16/01)</t>
  </si>
  <si>
    <t>Személyi jövedelemadó (923-ból) (=16/12+13)</t>
  </si>
  <si>
    <t>Termőföld bérbeadásából származó jövedelemadó (923-ból) (=16/16)</t>
  </si>
  <si>
    <t>Átengedett egyéb központi adók (923-ból) (=16/17)</t>
  </si>
  <si>
    <t>Talajterhelési díj (926) (=16/23)</t>
  </si>
  <si>
    <t>Helyi adókhoz kapcsolódó pótlékok, bírságok, önkormányzatokat megillető bírságok és egyéb sajátos bevételek  (922-ből, 924, 929) (=16/11+19+...+22+24) [vagy 11/05]</t>
  </si>
  <si>
    <r>
      <t xml:space="preserve">Közhatalmi bevételek összesen                                                                                                                                      </t>
    </r>
    <r>
      <rPr>
        <b/>
        <i/>
        <sz val="10"/>
        <rFont val="Arial"/>
        <family val="2"/>
        <charset val="238"/>
      </rPr>
      <t>(109+…+126)</t>
    </r>
  </si>
  <si>
    <t>Egyéb saját működési bevétel (912, 913, 914) (=07/14)</t>
  </si>
  <si>
    <t>Működési célú áfa bevételek, visszatérülések (919) (=07/19)</t>
  </si>
  <si>
    <t>Működési célú hozam- és kamatbevételek  (916, 917)  (=07/23)</t>
  </si>
  <si>
    <r>
      <t xml:space="preserve">Intézményi működési bevételek összesen (07/24)                                                                                                   </t>
    </r>
    <r>
      <rPr>
        <b/>
        <i/>
        <sz val="10"/>
        <rFont val="Arial"/>
        <family val="2"/>
        <charset val="238"/>
      </rPr>
      <t>(128+129+130)</t>
    </r>
  </si>
  <si>
    <t>Támogatásértékű működési bevétel központi költségvetési szervtől (464-ből) (=09/07)</t>
  </si>
  <si>
    <t>Támogatásértékű működési bevétel fejezeti kezelésű előirányzattól hazai programokra (464-ből) (=09/08)</t>
  </si>
  <si>
    <t>Támogatásértékű működési bevétel fejezeti kezelésű előirányzattól EU-s programokra és azok hazai társfinanszírozására (464-ből) (=09/09)</t>
  </si>
  <si>
    <r>
      <t xml:space="preserve">A </t>
    </r>
    <r>
      <rPr>
        <sz val="10"/>
        <rFont val="Arial"/>
        <family val="2"/>
        <charset val="238"/>
      </rPr>
      <t>133</t>
    </r>
    <r>
      <rPr>
        <sz val="10"/>
        <rFont val="Arial"/>
        <family val="2"/>
      </rPr>
      <t xml:space="preserve">. és </t>
    </r>
    <r>
      <rPr>
        <sz val="10"/>
        <rFont val="Arial"/>
        <family val="2"/>
        <charset val="238"/>
      </rPr>
      <t>134</t>
    </r>
    <r>
      <rPr>
        <sz val="10"/>
        <rFont val="Arial"/>
        <family val="2"/>
      </rPr>
      <t>. sorba nem tartozó támogatásértékű működési bevétel fejezeti kezelésű előirányzattól (464-ből) (=09/10)</t>
    </r>
  </si>
  <si>
    <t>Támogatásértékű működési bevétel társadalombiztosítási alaptól (464-ből) (=09/11)</t>
  </si>
  <si>
    <t>Támogatásértékű működési bevétel elkülönített állami pénzalaptól (464-ből) (=09/12)</t>
  </si>
  <si>
    <t>Támogatásértékű működési bevétel helyi önkormányzatoktól és költségvetési szerveiktől (464-ből) (=09/13)</t>
  </si>
  <si>
    <t>Támogatásértékű működési bevétel többcélú kistérségi társulástól (464-ből) (=09/14)</t>
  </si>
  <si>
    <t>Támogatásértékű működési bevétel országos kisebbségi önkormányzatoktól (464-ből) (=09/15)</t>
  </si>
  <si>
    <t>Támogatásértékű működési bevételek (464) (=09/16) (132+..+140)</t>
  </si>
  <si>
    <t>Működési célú garancia- és kezességvállalásból származó megtérülések államháztartáson belülről (46611, 46621) (=09/17)</t>
  </si>
  <si>
    <t>Támogatásértékű működési bevételek összesen (=09/18)</t>
  </si>
  <si>
    <t>Előző évi működési célú előirányzat-maradvány, pénzmaradvány átvétel központi költségvetési szervtől (463-ból) (=09/46)</t>
  </si>
  <si>
    <t>Előző évi működési célú előirányzat-maradvány, pénzmaradvány átvétel fejezeti kezelésű előirányzattól (463-ból) (=09/47)</t>
  </si>
  <si>
    <t>Előző évi működési célú előirányzat-maradvány, pénzmaradvány átvétel társadalombiztosítási alaptól (463-ból) (=09/48)</t>
  </si>
  <si>
    <t>Előző évi működési célú előirányzat-maradvány, pénzmaradvány átvétel elkülönített állami pénzalaptól (463-ból) (=09/49)</t>
  </si>
  <si>
    <t>Előző évi működési célú előirányzat-maradvány, pénzmaradvány átvétel helyi önkormányzatoktól és költségvetési szerveiktől (463-ból) (=09/50)</t>
  </si>
  <si>
    <t>Előző évi működési célú előirányzat-maradvány, pénzmaradvány átvétel  többcélú kistérségi társulástól (463-ból) (=09/51)</t>
  </si>
  <si>
    <t>Előző évi működési célú előirányzat-maradvány, pénzmaradvány átvétel országos kisebbségi önkormányzatoktól (463-ból) (=09/52)</t>
  </si>
  <si>
    <t>Előző évi működési célú előirányzat-maradvány, pénzmaradvány átvétel összesen (463-ból) (=09/53)</t>
  </si>
  <si>
    <t>Működési célú pénzeszközátvétel non-profit szervezetektől (471-ből) (=07/25)</t>
  </si>
  <si>
    <t>Működési célú pénzeszközátvétel egyházaktól (471-ből) (=07/26)</t>
  </si>
  <si>
    <t>Működési célú pénzeszközátvétel háztartásoktól (471-ből) (=07/27)</t>
  </si>
  <si>
    <r>
      <t>Működési célú pénzeszközátvétel pénzügyi vállalkozásoktól (471-ből) (=07/28</t>
    </r>
    <r>
      <rPr>
        <sz val="10"/>
        <rFont val="Arial"/>
        <family val="2"/>
      </rPr>
      <t>-ből</t>
    </r>
    <r>
      <rPr>
        <sz val="10"/>
        <rFont val="Arial"/>
        <family val="2"/>
        <charset val="238"/>
      </rPr>
      <t>)</t>
    </r>
  </si>
  <si>
    <t>Működési célú pénzeszközátvétel önkormányzati többségi tulajdonú vállalkozástól (471-ből) (=07/28-ből)</t>
  </si>
  <si>
    <t>Működési célú pénzeszközátvétel nem önkormányzati többségi tulajdonú vállalkozástól (471-ből) (=07/28-ből)</t>
  </si>
  <si>
    <t>Működési célú pénzeszközátvétel a 156., 157. sorokba nem tartozó egyéb vállalkozástól (471-ből) (=07/28-ből)</t>
  </si>
  <si>
    <t>Működési célú pénzeszközátvétel vállalkozásoktól (471-ből) (=07/28)</t>
  </si>
  <si>
    <t>Működési célú pénzeszközátvétel az Európai Unió költségvetéséből (471-ből) (=07/29)</t>
  </si>
  <si>
    <t>Működési célú pénzeszközátvétel kormányoktól és nemzetközi szervezetektől (471-ből) (=07/30)</t>
  </si>
  <si>
    <t>Működési célú pénzeszközátvétel egyéb külföldi forrásból (471-ből) (=07/31)</t>
  </si>
  <si>
    <t>Működési célú pénzeszközátvételek államháztartáson kívülről (471) (=07/32) (152+153+154+159+…+162)</t>
  </si>
  <si>
    <t>Működési célú garancia- és kezességvállalásból származó megtérülések államháztartáson kívülről (47611, 47621) (=07/33)</t>
  </si>
  <si>
    <r>
      <t xml:space="preserve">Működési célú pénzeszközátvétel államháztartáson kívülről összesen (=07/34)                                                      </t>
    </r>
    <r>
      <rPr>
        <b/>
        <sz val="10"/>
        <rFont val="Arial"/>
        <family val="2"/>
        <charset val="238"/>
      </rPr>
      <t xml:space="preserve"> (163+164)</t>
    </r>
    <r>
      <rPr>
        <b/>
        <sz val="10"/>
        <rFont val="Arial"/>
        <family val="2"/>
      </rPr>
      <t xml:space="preserve">  </t>
    </r>
  </si>
  <si>
    <r>
      <t xml:space="preserve">Működési célú pénzforgalmi bevételek összesen                                                                                    </t>
    </r>
    <r>
      <rPr>
        <b/>
        <i/>
        <sz val="10"/>
        <rFont val="Arial"/>
        <family val="2"/>
        <charset val="238"/>
      </rPr>
      <t>(127+131+143+151+165)</t>
    </r>
  </si>
  <si>
    <r>
      <t>Alap- és vállalkozási tevékenység közötti elszámolások (983) (=10/</t>
    </r>
    <r>
      <rPr>
        <sz val="10"/>
        <rFont val="Arial"/>
        <family val="2"/>
        <charset val="238"/>
      </rPr>
      <t>65</t>
    </r>
    <r>
      <rPr>
        <sz val="10"/>
        <rFont val="Arial"/>
        <family val="2"/>
      </rPr>
      <t>)</t>
    </r>
  </si>
  <si>
    <t>Működési bevételek összesen 166+167</t>
  </si>
  <si>
    <r>
      <t xml:space="preserve">Tárgyi eszközök, immateriális javak értékesítése </t>
    </r>
    <r>
      <rPr>
        <sz val="10"/>
        <rFont val="Arial"/>
        <family val="2"/>
      </rPr>
      <t>(931,934) (=08/13)</t>
    </r>
  </si>
  <si>
    <t>Osztalékok, üzemeltetési és koncessziós díjak (933-ból, 935) (=08/14+16/33+16/34) [vagy 11/4]</t>
  </si>
  <si>
    <t>Tartós részesedések értékesítése (933-ból) (=08/17)</t>
  </si>
  <si>
    <t>Felhalmozási célú kamat- és árfolyamnyereség bevételei  (916, 917-ből)  (=08/18+19+20)</t>
  </si>
  <si>
    <r>
      <t>Önkormányzati lakások, egyéb helyiségek értékesítése, cseréje (932-ből) (=16/</t>
    </r>
    <r>
      <rPr>
        <sz val="10"/>
        <rFont val="Arial"/>
        <family val="2"/>
        <charset val="238"/>
      </rPr>
      <t>26+27</t>
    </r>
    <r>
      <rPr>
        <sz val="10"/>
        <rFont val="Arial"/>
        <family val="2"/>
      </rPr>
      <t>)</t>
    </r>
  </si>
  <si>
    <r>
      <t>Privatizációból származó bevételek (932-ből) (=16/</t>
    </r>
    <r>
      <rPr>
        <sz val="10"/>
        <rFont val="Arial"/>
        <family val="2"/>
        <charset val="238"/>
      </rPr>
      <t>28</t>
    </r>
    <r>
      <rPr>
        <sz val="10"/>
        <rFont val="Arial"/>
        <family val="2"/>
      </rPr>
      <t>)</t>
    </r>
  </si>
  <si>
    <r>
      <t>Vállalatértékesítésből származó bevételek (932-ből) (=16/</t>
    </r>
    <r>
      <rPr>
        <sz val="10"/>
        <rFont val="Arial"/>
        <family val="2"/>
        <charset val="238"/>
      </rPr>
      <t>29</t>
    </r>
    <r>
      <rPr>
        <sz val="10"/>
        <rFont val="Arial"/>
        <family val="2"/>
      </rPr>
      <t>)</t>
    </r>
  </si>
  <si>
    <r>
      <t>Vagyoni értékű jog értékesítéséből, egyéb vagyonhasznosításból származó bevétel (932-ből) (=16/</t>
    </r>
    <r>
      <rPr>
        <sz val="10"/>
        <rFont val="Arial"/>
        <family val="2"/>
        <charset val="238"/>
      </rPr>
      <t>30</t>
    </r>
    <r>
      <rPr>
        <sz val="10"/>
        <rFont val="Arial"/>
        <family val="2"/>
      </rPr>
      <t>+31+32) [vagy 11/1+2+3]</t>
    </r>
  </si>
  <si>
    <r>
      <t xml:space="preserve">Felhalmozási saját bevételek összesen </t>
    </r>
    <r>
      <rPr>
        <b/>
        <i/>
        <sz val="10"/>
        <rFont val="Arial"/>
        <family val="2"/>
        <charset val="238"/>
      </rPr>
      <t>(169+…+176)</t>
    </r>
  </si>
  <si>
    <t>Támogatásértékű felhalmozási bevétel központi költségvetési szervtől (465-ből) (=09/19+29)</t>
  </si>
  <si>
    <t>Támogatásértékű felhalmozási bevétel fejezeti kezelésű előirányzattól hazai programokra (465-ből) (=09/20+30)</t>
  </si>
  <si>
    <t>Támogatásértékű felhalmozási bevétel fejezeti kezelésű előirányzattól EU-s programokra és azok hazai társfinanszírozására (465-ből) (=09/21+31)</t>
  </si>
  <si>
    <r>
      <t xml:space="preserve">A </t>
    </r>
    <r>
      <rPr>
        <sz val="10"/>
        <rFont val="Arial"/>
        <family val="2"/>
        <charset val="238"/>
      </rPr>
      <t>179</t>
    </r>
    <r>
      <rPr>
        <sz val="10"/>
        <rFont val="Arial"/>
        <family val="2"/>
      </rPr>
      <t xml:space="preserve">. és </t>
    </r>
    <r>
      <rPr>
        <sz val="10"/>
        <rFont val="Arial"/>
        <family val="2"/>
        <charset val="238"/>
      </rPr>
      <t>180</t>
    </r>
    <r>
      <rPr>
        <sz val="10"/>
        <rFont val="Arial"/>
        <family val="2"/>
      </rPr>
      <t>. sorba nem tartozó támogatásértékű felhalmozási bevétel fejezeti kezelésű előirányzattól (465-ből) (=09/22+32)</t>
    </r>
  </si>
  <si>
    <t>Támogatásértékű felhalmozási bevétel társadalombiztosítási alaptól (465-ből) (=09/23+33)</t>
  </si>
  <si>
    <t>Támogatásértékű felhalmozási bevétel elkülönített állami pénzalaptól (465-ből) (=09/24+34)</t>
  </si>
  <si>
    <t>Támogatásértékű felhalmozási bevétel helyi önkormányzatoktól és költségvetési szerveiktől (465-ből) (=09/25+35)</t>
  </si>
  <si>
    <t>Támogatásértékű felhalmozási bevétel többcélú kistérségi társulástól (465-ből) (=09/26+36)</t>
  </si>
  <si>
    <t>Támogatásértékű felhalmozási bevétel országos kisebbségi önkormányzatoktól (465-ből) (=09/27+37)</t>
  </si>
  <si>
    <t>Támogatásértékű felhalmozási bevételek (465) (=09/28+38)</t>
  </si>
  <si>
    <t>Felhalmozási célú garancia- és kezességvállalásból származó megtérülések államháztartáson belülről (46612, 46622) (=09/40)</t>
  </si>
  <si>
    <t>Támogatásértékű felhalmozási bevételek összesen (=09/41)</t>
  </si>
  <si>
    <t>Előző évi felhalmozási célú előirányzat-maradvány, pénzmaradvány átvétel központi költségvetési szervtől (463-ból) (=09/54)</t>
  </si>
  <si>
    <t>Előző évi felhalmozási célú előirányzat-maradvány, pénzmaradvány átvétel fejezeti kezelésű előirányzattól (463-ból) (=09/55)</t>
  </si>
  <si>
    <t>Előző évi felhalmozási célú előirányzat-maradvány, pénzmaradvány átvétel társadalombiztosítási alaptól (463-ból) (=09/56)</t>
  </si>
  <si>
    <t>Előző évi felhalmozási célú előirányzat-maradvány, pénzmaradvány átvétel elkülönített állami pénzalaptól (463-ból) (=09/57)</t>
  </si>
  <si>
    <t>Előző évi felhalmozási célú előirányzat-maradvány, pénzmaradvány átvétel helyi önkormányzatoktól és költségvetési szerveiktől (463-ból) (=09/58)</t>
  </si>
  <si>
    <t>Előző évi felhalmozási célú előirányzat-maradvány, pénzmaradvány átvétel  többcélú kistérségi társulástól (463-ból) (=09/59)</t>
  </si>
  <si>
    <t>Személyi juttatások és a munkaadókat terhelő járulékok előirányzata és teljesítése</t>
  </si>
  <si>
    <t>Mesepalota</t>
  </si>
  <si>
    <t>2. űrlap</t>
  </si>
  <si>
    <t>Sor-szám</t>
  </si>
  <si>
    <t>Megnevezés</t>
  </si>
  <si>
    <t>Eredeti</t>
  </si>
  <si>
    <t>Módosított</t>
  </si>
  <si>
    <t>Teljesítés</t>
  </si>
  <si>
    <t>Pénzmarad-vány</t>
  </si>
  <si>
    <t>Ebből feladattal terhelt</t>
  </si>
  <si>
    <t>Szabad pénzmaradvány</t>
  </si>
  <si>
    <t>előirányzat</t>
  </si>
  <si>
    <t>01</t>
  </si>
  <si>
    <t>Alapilletmények</t>
  </si>
  <si>
    <t>02</t>
  </si>
  <si>
    <t>Illetménykiegészítések</t>
  </si>
  <si>
    <t>03</t>
  </si>
  <si>
    <t>Nyelvpótlék</t>
  </si>
  <si>
    <t>04</t>
  </si>
  <si>
    <t>Egyéb kötelező illetménypótlékok</t>
  </si>
  <si>
    <t>05</t>
  </si>
  <si>
    <t>Egyéb feltételtől függő pótlékok és juttatások</t>
  </si>
  <si>
    <t>06</t>
  </si>
  <si>
    <t>Egyéb juttatás</t>
  </si>
  <si>
    <t>07</t>
  </si>
  <si>
    <t>Teljes munkaidőben foglalkoztatottak rendszeres személyi juttatása összesen (01+...+06)</t>
  </si>
  <si>
    <t>08</t>
  </si>
  <si>
    <t>Részmunkaidőben foglalkoztatottak rendszeres személyi juttatása</t>
  </si>
  <si>
    <t>09</t>
  </si>
  <si>
    <t>Rendszeres személyi juttatások (07+08)</t>
  </si>
  <si>
    <t>10</t>
  </si>
  <si>
    <t>Jutalom (normatív)</t>
  </si>
  <si>
    <t>11</t>
  </si>
  <si>
    <t>Jutalom (teljesítményhez kötött)</t>
  </si>
  <si>
    <t>12</t>
  </si>
  <si>
    <t>Készenléti, ügyeleti, helyettesítési díj, túlóra, túlszolgálat</t>
  </si>
  <si>
    <t>13</t>
  </si>
  <si>
    <t>Egyéb munkavégzéshez kapcsolódó juttatások</t>
  </si>
  <si>
    <t>14</t>
  </si>
  <si>
    <t>Teljes munkaidőben foglalkoztatottak munkavégzéshez kapcsolódó juttatásai összesen (10+....+13)</t>
  </si>
  <si>
    <t>15</t>
  </si>
  <si>
    <t xml:space="preserve">Részmunkaidőben foglalkoztatottak munkavégzéshez kapcsolódó juttatásai </t>
  </si>
  <si>
    <t>16</t>
  </si>
  <si>
    <t>Munkavégzéshez kapcsolódó juttatások (14+15)</t>
  </si>
  <si>
    <t>17</t>
  </si>
  <si>
    <t>Keresetkiegészítés fedezete</t>
  </si>
  <si>
    <t>18</t>
  </si>
  <si>
    <t>Végkielégítés</t>
  </si>
  <si>
    <t>19</t>
  </si>
  <si>
    <t>Jubileumi jutalom</t>
  </si>
  <si>
    <t>20</t>
  </si>
  <si>
    <t>Napidíj</t>
  </si>
  <si>
    <t>21</t>
  </si>
  <si>
    <t>Biztosítási díjak</t>
  </si>
  <si>
    <t>22</t>
  </si>
  <si>
    <t>Egyéb sajátos juttatások</t>
  </si>
  <si>
    <t>23</t>
  </si>
  <si>
    <t>Teljes munkaidőben foglalkoztatottak sajátos juttatásai (18+...+22)</t>
  </si>
  <si>
    <t>24</t>
  </si>
  <si>
    <t>Részmunkaidőben foglalkoztatottak sajátos juttatásai</t>
  </si>
  <si>
    <t>25</t>
  </si>
  <si>
    <t>Foglalkoztatottak sajátos juttatásai (23+24)</t>
  </si>
  <si>
    <t>26</t>
  </si>
  <si>
    <t>Ruházati költségtérítés, hozzájárulás</t>
  </si>
  <si>
    <t>27</t>
  </si>
  <si>
    <t>Üdülési hozzájárulás</t>
  </si>
  <si>
    <t>28</t>
  </si>
  <si>
    <t>Közlekedési költségtérítés</t>
  </si>
  <si>
    <t>29</t>
  </si>
  <si>
    <t>Étkezési hozzájárulás</t>
  </si>
  <si>
    <t>30</t>
  </si>
  <si>
    <t>Egyéb költségtérítés és hozzájárulás</t>
  </si>
  <si>
    <t>31</t>
  </si>
  <si>
    <t>Teljes munkaidőben foglalkoztatottak személyhez kapcsolódó költségtérítései összesen (26+...+30)</t>
  </si>
  <si>
    <t>32</t>
  </si>
  <si>
    <t xml:space="preserve">Részmunkaidőben foglalkoztatottak személyhez kapcsolódó költségtérítései </t>
  </si>
  <si>
    <t>33</t>
  </si>
  <si>
    <t>Személyhez kapcsolódó költségtérítések és hozzájárulások összesen (31+32)</t>
  </si>
  <si>
    <t>34</t>
  </si>
  <si>
    <t>Teljes munkaidőben foglalkoztatottak szociális jellegű juttatásai</t>
  </si>
  <si>
    <t>35</t>
  </si>
  <si>
    <t>Részmunkaidőben foglalkoztatottak szociális jellegű juttatásai</t>
  </si>
  <si>
    <t>36</t>
  </si>
  <si>
    <t>Szociális jellegű juttatások (34+35)</t>
  </si>
  <si>
    <t>37</t>
  </si>
  <si>
    <t xml:space="preserve">Teljes munkaidőben foglalkoztatottak különféle nem rendszeres juttatásai </t>
  </si>
  <si>
    <t>38</t>
  </si>
  <si>
    <t>Részmunkaidőben foglalkoztatottak különféle nem rendszeres juttatásai</t>
  </si>
  <si>
    <t>39</t>
  </si>
  <si>
    <t>Különféle nem rendszeres juttatások összesen (37+38)</t>
  </si>
  <si>
    <t>40</t>
  </si>
  <si>
    <t>Teljes munkaidőben foglalkoztatottak nem rendszeres juttatásai (14+23+31+34+37)</t>
  </si>
  <si>
    <t>41</t>
  </si>
  <si>
    <t>Részmunkaidőben foglalkoztatottak nem rendszeres juttatásai (15+24+32+35+38)</t>
  </si>
  <si>
    <t>42</t>
  </si>
  <si>
    <t>Nem rendszeres személyi juttatások (17+40+41)</t>
  </si>
  <si>
    <t>43</t>
  </si>
  <si>
    <t>Állományba nem tartozók juttatásai</t>
  </si>
  <si>
    <t>44</t>
  </si>
  <si>
    <t>Tartalékos állományúak juttatásai</t>
  </si>
  <si>
    <t>45</t>
  </si>
  <si>
    <t>Katonai és rendvédelmi tanintézeti hallgatók juttatásai</t>
  </si>
  <si>
    <t>46</t>
  </si>
  <si>
    <t>47</t>
  </si>
  <si>
    <t>Fegyveres erők, testületi és rendvédelmi szervek állományába nem tartozók juttatásai (44+...+46)</t>
  </si>
  <si>
    <t>48</t>
  </si>
  <si>
    <t>Külső személyi juttatások (43+47)</t>
  </si>
  <si>
    <t>49</t>
  </si>
  <si>
    <t>Személyi juttatások összesen (09+42+48)</t>
  </si>
  <si>
    <t>50</t>
  </si>
  <si>
    <t>Társadalombiztosítási járulék (nyugdíjbiztosítási járulék, egészségbiztosítási és munkaerő-piaci járulék)</t>
  </si>
  <si>
    <t>51</t>
  </si>
  <si>
    <t>Korkedvezmény-biztosítási járulék</t>
  </si>
  <si>
    <t>52</t>
  </si>
  <si>
    <t>Egészségügyi hozzájárulás</t>
  </si>
  <si>
    <t>53</t>
  </si>
  <si>
    <t>Táppénz hozzájárulás</t>
  </si>
  <si>
    <t>54</t>
  </si>
  <si>
    <t>Munkaadókat terhelő járulékok államháztartáson kívülre</t>
  </si>
  <si>
    <t>55</t>
  </si>
  <si>
    <t>Munkaadókat terhelő egyéb járulékok</t>
  </si>
  <si>
    <t>56</t>
  </si>
  <si>
    <t>Munkaadókat terhelő járulékok (50+...+55)</t>
  </si>
  <si>
    <t>57</t>
  </si>
  <si>
    <r>
      <t xml:space="preserve">Cafetéria rendszer keretében adott </t>
    </r>
    <r>
      <rPr>
        <sz val="10"/>
        <color indexed="8"/>
        <rFont val="Arial"/>
        <family val="2"/>
        <charset val="238"/>
      </rPr>
      <t>juttatások (tájékoztató adat)</t>
    </r>
  </si>
  <si>
    <t>Dologi kiadások és egyéb folyó kiadások előirányzata és teljesítése</t>
  </si>
  <si>
    <t>3. űrlap</t>
  </si>
  <si>
    <t>110</t>
  </si>
  <si>
    <t>Élelmiszer beszerzés</t>
  </si>
  <si>
    <t>Gyógyszerbeszerzés</t>
  </si>
  <si>
    <t>Vegyszerbeszerzés</t>
  </si>
  <si>
    <t>Irodaszer, nyomtatvány beszerzése</t>
  </si>
  <si>
    <t xml:space="preserve">Könyv beszerzése </t>
  </si>
  <si>
    <t>Folyóirat beszerzése</t>
  </si>
  <si>
    <t>Egyéb információhordozó beszerzése</t>
  </si>
  <si>
    <t>Tüzelőanyagok beszerzése</t>
  </si>
  <si>
    <t>Hajtó- és kenőanyagok beszerzése</t>
  </si>
  <si>
    <t>Szakmai anyagok beszerzése</t>
  </si>
  <si>
    <t>Kisértékű tárgyi eszközök, szellemi termékek beszerzése</t>
  </si>
  <si>
    <t>Munkaruha, védőruha, formaruha, egyenruha beszerzése</t>
  </si>
  <si>
    <t>Egyéb anyagbeszerzés</t>
  </si>
  <si>
    <t>Készletbeszerzés (01+…+13)</t>
  </si>
  <si>
    <t>Nem adatátviteli célú távközlési díjak</t>
  </si>
  <si>
    <t>Adatátviteli célú távközlési díjak</t>
  </si>
  <si>
    <t>Egyéb kommunikációs szolgáltatások</t>
  </si>
  <si>
    <t>Kommunikációs szolgáltatások (15+16+17)</t>
  </si>
  <si>
    <t>Vásárolt élelmezés</t>
  </si>
  <si>
    <t>Bérleti és lízing díjak</t>
  </si>
  <si>
    <t xml:space="preserve">      ebből: - PPP konstrukcióhoz kapcsolódó szolgáltatási díj fizetés</t>
  </si>
  <si>
    <t xml:space="preserve">                - központi költségvetési szervek kincstári ingatlanhoz kapcsolódó bérleti díja</t>
  </si>
  <si>
    <t>Szállítási szolgáltatás díja</t>
  </si>
  <si>
    <t>Gázenergia-szolgáltatás díja</t>
  </si>
  <si>
    <t>Villamosenergia-szolgáltatás díja</t>
  </si>
  <si>
    <t>Távhő- és melegvíz-szolgáltatás díja</t>
  </si>
  <si>
    <t>Víz- és csatornadíjak</t>
  </si>
  <si>
    <t>Karbantartási, kisjavítási szolgáltatások kiadásai</t>
  </si>
  <si>
    <t>Egyéb üzemeltetési, fenntartási szolgáltatási kiadások</t>
  </si>
  <si>
    <t>Továbbszámlázott (közvetített) szolgáltatások kiadásai államháztartáson belülre</t>
  </si>
  <si>
    <t>Továbbszámlázott (közvetített) szolgáltatások kiadásai államháztartáson kívülre</t>
  </si>
  <si>
    <t>Pénzügyi szolgáltatások kiadásai</t>
  </si>
  <si>
    <t>Szolgáltatási kiadások (19+20+23+…+32)</t>
  </si>
  <si>
    <t>Vásárolt közszolgáltatások</t>
  </si>
  <si>
    <t>Vásárolt termékek és szolgáltatások általános forgalmi adója</t>
  </si>
  <si>
    <t>Kiszámlázott termékek és szolgáltatások általános forgalmi adó befizetése</t>
  </si>
  <si>
    <t>Fordított általános forgalmi adó miatti befizetés</t>
  </si>
  <si>
    <t>Értékesített tárgyi eszközök, immateriális javak általános forgalmi adó befizetése (05. űrlapon szereplők nélkül)</t>
  </si>
  <si>
    <t>Működési célú általános forgalmi adó összesen (35+...+38)</t>
  </si>
  <si>
    <t>Belföldi kiküldetés</t>
  </si>
  <si>
    <t>Külföldi kiküldetés</t>
  </si>
  <si>
    <t>Reprezentáció</t>
  </si>
  <si>
    <t>Reklám és propagandakiadások</t>
  </si>
  <si>
    <t>Kiküldetés, reprezentáció, reklámkiadások (40+…+43)</t>
  </si>
  <si>
    <t>Szellemi tevékenység teljesítéséhez kapcsolódó kifizetés</t>
  </si>
  <si>
    <t>Egyéb dologi kiadások</t>
  </si>
  <si>
    <t>Dologi kiadások (14+18+33+34+39+44+45+46)</t>
  </si>
  <si>
    <r>
      <t>Előző évi maradvány visszafizetése (</t>
    </r>
    <r>
      <rPr>
        <sz val="10"/>
        <color indexed="8"/>
        <rFont val="Arial"/>
        <family val="2"/>
        <charset val="238"/>
      </rPr>
      <t>irányító szervi</t>
    </r>
    <r>
      <rPr>
        <sz val="10"/>
        <color indexed="8"/>
        <rFont val="Arial"/>
        <family val="2"/>
      </rPr>
      <t xml:space="preserve"> nélkül)</t>
    </r>
  </si>
  <si>
    <r>
      <t>Vállalkozási maradvány</t>
    </r>
    <r>
      <rPr>
        <sz val="10"/>
        <color indexed="8"/>
        <rFont val="Arial"/>
        <family val="2"/>
      </rPr>
      <t xml:space="preserve"> utáni befizetés</t>
    </r>
  </si>
  <si>
    <r>
      <t>Irányító</t>
    </r>
    <r>
      <rPr>
        <sz val="10"/>
        <color indexed="8"/>
        <rFont val="Arial"/>
        <family val="2"/>
      </rPr>
      <t xml:space="preserve"> szerv javára teljesített egyéb befizetés </t>
    </r>
  </si>
  <si>
    <t>Felhasználásra nem engedélyezett többletbevétel befizetése</t>
  </si>
  <si>
    <t>Bevételek meghatározott köre utáni befizetés</t>
  </si>
  <si>
    <t>Egyéb befizetési kötelezettség</t>
  </si>
  <si>
    <t>Különféle költségvetési befizetések (48+…+53)</t>
  </si>
  <si>
    <t>Munkáltató által fizetett személyi jövedelemadó</t>
  </si>
  <si>
    <t>Nemzetközi tagsági díjak</t>
  </si>
  <si>
    <t>Rehabilitációs hozzájárulás</t>
  </si>
  <si>
    <t>Helyi adók, egyéb vám, illeték és adójellegű befizetések</t>
  </si>
  <si>
    <t>Díjak, egyéb  befizetések</t>
  </si>
  <si>
    <t>Adók, díjak, egyéb befizetések (55+...+59)</t>
  </si>
  <si>
    <r>
      <t>Működési célú k</t>
    </r>
    <r>
      <rPr>
        <sz val="10"/>
        <color indexed="8"/>
        <rFont val="Arial"/>
        <family val="2"/>
      </rPr>
      <t>amatkiadások államháztartáson belülre</t>
    </r>
  </si>
  <si>
    <t>Felhalmozási célú kamatkiadások államháztartáson belülre</t>
  </si>
  <si>
    <r>
      <t>Működési célú</t>
    </r>
    <r>
      <rPr>
        <sz val="10"/>
        <color indexed="8"/>
        <rFont val="Arial"/>
        <family val="2"/>
      </rPr>
      <t xml:space="preserve"> kamatkiadások államháztartáson kívülre</t>
    </r>
  </si>
  <si>
    <t>Felhalmozási célú kamatkiadások államháztartáson kívülre</t>
  </si>
  <si>
    <t>Kamatkiadások összesen (61+…+64)</t>
  </si>
  <si>
    <t>Realizált árfolyamveszteségek</t>
  </si>
  <si>
    <t>Követelés elengedés, tartozásátvállalás kiadásai</t>
  </si>
  <si>
    <t>Egyéb folyó kiadások (54+60+65+66+67)</t>
  </si>
  <si>
    <t>Dologi kiadások és egyéb folyó kiadások (47+68)</t>
  </si>
  <si>
    <t>Egyéb működési célú kiadások, egyéb felhalmozási kiadások, valamint az ellátottak pénzbeli juttatásainak előirányzata és teljesítése</t>
  </si>
  <si>
    <t>4. űrlap</t>
  </si>
  <si>
    <t>Irányító szerv alá tartozó költségvetési szervnek folyósított működési támogatás</t>
  </si>
  <si>
    <t>Irányító szerv alá tartozó költségvetési szervnek folyósított felhalmozási támogatás</t>
  </si>
  <si>
    <t>Támogatások folyósítása összesen (01+02)</t>
  </si>
  <si>
    <t>Támogatásértékű működési kiadás központi költségvetési szervnek</t>
  </si>
  <si>
    <t>Támogatásértékű működési kiadás fejezeti kezelésű előirányzatnak hazai programokra</t>
  </si>
  <si>
    <t>Támogatásértékű működési kiadás fejezeti kezelésű előirányzatnak EU-s programokra és azok hazai társfinanszírozására</t>
  </si>
  <si>
    <t>Az 05. és 06. sorba nem tartozó támogatásértékű működési kiadás fejezeti kezelésű előirányzatnak</t>
  </si>
  <si>
    <t>Támogatásértékű működési kiadás társadalombiztosítási alapok kezelőinek</t>
  </si>
  <si>
    <t>Támogatásértékű működési kiadás elkülönített állami pénzalapnak</t>
  </si>
  <si>
    <t>Támogatásértékű működési kiadás helyi önkormányzatoknak és költségvetési szerveiknek</t>
  </si>
  <si>
    <t>Támogatásértékű működési kiadás többcélú kistérségi társulásnak</t>
  </si>
  <si>
    <t>Támogatásértékű működési kiadás országos kisebbségi önkormányzatoknak</t>
  </si>
  <si>
    <t>Támogatásértékű működési kiadások (04+...+12)</t>
  </si>
  <si>
    <t>Működési célú garancia- és kezességvállalásból származó kifizetés államháztartáson belülre</t>
  </si>
  <si>
    <t>Támogatásértékű működési kiadások összesen (13+14)</t>
  </si>
  <si>
    <t>Támogatásértékű beruházási kiadás központi költségvetési szervnek</t>
  </si>
  <si>
    <t>Támogatásértékű beruházási kiadás fejezeti kezelésű előirányzatnak hazai programokra</t>
  </si>
  <si>
    <t>Támogatásértékű beruházási kiadás fejezeti kezelésű előirányzatnak EU-s programokra és azok hazai társfinanszírozására</t>
  </si>
  <si>
    <t>A 17. és 18. sorba nem tartozó támogatásértékű beruházási kiadás fejezeti kezelésű előirányzatnak</t>
  </si>
  <si>
    <t>Támogatásértékű beruházási kiadás társadalombiztosítási alapok kezelőinek</t>
  </si>
  <si>
    <t>Támogatásértékű beruházási kiadás elkülönített állami pénzalapnak</t>
  </si>
  <si>
    <t>Támogatásértékű beruházási kiadás helyi önkormányzatoknak és költségvetési szerveiknek</t>
  </si>
  <si>
    <t>Támogatásértékű beruházási kiadás többcélú kistérségi társulásnak</t>
  </si>
  <si>
    <t>Támogatásértékű beruházási kiadás országos kisebbségi önkormányzatoknak</t>
  </si>
  <si>
    <t>Támogatásértékű beruházási kiadások (16+...+24)</t>
  </si>
  <si>
    <t>Támogatásértékű felújítási kiadás központi költségvetési szervnek</t>
  </si>
  <si>
    <t>Támogatásértékű felújítási kiadás fejezeti kezelésű előirányzatnak hazai programokra</t>
  </si>
  <si>
    <t>Támogatásértékű felújítási kiadás fejezeti kezelésű előirányzatnak EU-s programokra és azok hazai társfinanszírozására</t>
  </si>
  <si>
    <t>A 27. és 28. sorba nem tartozó támogatásértékű felújítási kiadás fejezeti kezelésű előirányzatnak</t>
  </si>
  <si>
    <t>Támogatásértékű felújítási kiadás társadalombiztosítási alapok kezelőinek</t>
  </si>
  <si>
    <t>Támogatásértékű felújítási kiadás elkülönített állami pénzalapnak</t>
  </si>
  <si>
    <t>Támogatásértékű felújítási kiadás helyi önkormányzatoknak és költségvetési szerveiknek</t>
  </si>
  <si>
    <t>Támogatásértékű felújítási kiadás többcélú kistérségi társulásnak</t>
  </si>
  <si>
    <t>Támogatásértékű felújítási kiadás országos kisebbségi önkormányzatoknak</t>
  </si>
  <si>
    <t>Támogatásértékű felújítási kiadások (26+...+34)</t>
  </si>
  <si>
    <t>Támogatásértékű felhalmozási kiadások (25+35)</t>
  </si>
  <si>
    <t>Felhalmozási célú garancia- és kezességvállalásból származó kifizetés államháztartáson belülre</t>
  </si>
  <si>
    <t>Támogatásértékű felhalmozási kiadások összesen (36+37)</t>
  </si>
  <si>
    <t>Támogatásértékű kiadás összesen (15+38)</t>
  </si>
  <si>
    <t>Előző évi működési célú előirányzat-maradvány, pénzmaradvány átadás központi költségvetési szervnek</t>
  </si>
  <si>
    <t>Előző évi működési célú előirányzat-maradvány, pénzmaradvány átadás fejezeti kezelésű előirányzatnak</t>
  </si>
  <si>
    <t>Előző évi működési célú előirányzat-maradvány, pénzmaradvány átadás társadalombiztosítási alapnak</t>
  </si>
  <si>
    <t>Előző évi működési célú előirányzat-maradvány, pénzmaradvány átadás elkülönített állami pénzalapnak</t>
  </si>
  <si>
    <t>Előző évi működési célú előirányzat-maradvány, pénzmaradvány átadás helyi önkormányzatoknak és költségvetési szerveiknek</t>
  </si>
  <si>
    <t>Előző évi működési célú előirányzat-maradvány, pénzmaradvány átadás többcélú kistérségi társulásnak</t>
  </si>
  <si>
    <t>Előző évi működési célú előirányzat-maradvány, pénzmaradvány átadás országos kisebbségi önkormányzatoknak</t>
  </si>
  <si>
    <t>Előző évi működési célú előirányzat-maradvány, pénzmaradvány átadás összesen (40+…+46)</t>
  </si>
  <si>
    <t>Előző évi felhalmozási célú előirányzat-maradvány, pénzmaradvány átadás központi költségvetési szervnek</t>
  </si>
  <si>
    <t>Előző évi felhalmozási célú előirányzat-maradvány, pénzmaradvány átadás fejezeti kezelésű előirányzatnak</t>
  </si>
  <si>
    <t>Előző évi felhalmozási célú előirányzat-maradvány, pénzmaradvány átadás társadalombiztosítási alapnak</t>
  </si>
  <si>
    <t>Előző évi felhalmozási célú előirányzat-maradvány, pénzmaradvány átadás elkülönített állami pénzalapnak</t>
  </si>
  <si>
    <t>Előző évi felhalmozási célú előirányzat-maradvány, pénzmaradvány átadás helyi önkormányzatoknak és költségvetési szerveiknek</t>
  </si>
  <si>
    <t>Előző évi felhalmozási célú előirányzat-maradvány, pénzmaradvány átadás többcélú kistérségi társulásnak</t>
  </si>
  <si>
    <t>Előző évi felhalmozási célú előirányzat-maradvány, pénzmaradvány átadás országos kisebbségi önkormányzatoknak</t>
  </si>
  <si>
    <t>Előző évi felhalmozási célú előirányzat-maradvány, pénzmaradvány átadás összesen (48+…+54)</t>
  </si>
  <si>
    <t>Előző évi előirányzat-maradvány, pénzmaradvány átadása összesen (47+55)</t>
  </si>
  <si>
    <t>Államháztartáson belüli támogatások és támogatás jellegű kiadások összesen (03+39+56)</t>
  </si>
  <si>
    <t>Működési célú pénzeszközátadás non-profit szervezeteknek</t>
  </si>
  <si>
    <t>Működési célú pénzeszközátadás egyházaknak</t>
  </si>
  <si>
    <t>Működési célú pénzeszközátadás háztartásoknak</t>
  </si>
  <si>
    <t>Működési célú pénzeszközátadás vállalkozásoknak</t>
  </si>
  <si>
    <t>Működési célú pénzeszközátadás az Európai Unió költségvetésének</t>
  </si>
  <si>
    <t>Működési célú pénzeszközátadás kormányoknak és nemzetközi szervezeteknek</t>
  </si>
  <si>
    <t>Működési célú pénzeszközátadás egyéb külföldinek</t>
  </si>
  <si>
    <t>Működési célú pénzeszközátadások államháztartáson kívülre (58+…+64)</t>
  </si>
  <si>
    <t>Működési célú garancia- és kezességvállalásból származó kifizetés államháztartáson kívülre</t>
  </si>
  <si>
    <t>Működési célú pénzeszközátadások államháztartáson kívülre összesen (65+66)</t>
  </si>
  <si>
    <t>Beruházási célú pénzeszközátadás non-profit szervezeteknek</t>
  </si>
  <si>
    <t>Beruházási célú pénzeszközátadás egyházaknak</t>
  </si>
  <si>
    <t>Beruházási célú pénzeszközátadás háztartásoknak</t>
  </si>
  <si>
    <t>Beruházási célú pénzeszközátadás vállalkozásoknak</t>
  </si>
  <si>
    <t>Beruházási célú pénzeszközátadás az Európai Unió költségvetésének</t>
  </si>
  <si>
    <t>Beruházási célú pénzeszközátadás kormányoknak és nemzetközi szervezeteknek</t>
  </si>
  <si>
    <t>Beruházási célú pénzeszközátadás egyéb külföldinek</t>
  </si>
  <si>
    <t>Beruházási célú pénzeszközátadások államháztartáson kívülre (68+…+74)</t>
  </si>
  <si>
    <t>Felújítási célú pénzeszközátadás non-profit szervezeteknek</t>
  </si>
  <si>
    <t>Felújítási célú pénzeszközátadás egyházaknak</t>
  </si>
  <si>
    <t>Felújítási célú pénzeszközátadás háztartásoknak</t>
  </si>
  <si>
    <t>Felújítási célú pénzeszközátadás vállalkozásoknak</t>
  </si>
  <si>
    <t>Felújítási célú pénzeszközátadás az Európai Unió költségvetésének</t>
  </si>
  <si>
    <t>Felújítási célú pénzeszközátadás kormányoknak és nemzetközi szervezeteknek</t>
  </si>
  <si>
    <t>Felújítási célú pénzeszközátadás egyéb külföldinek</t>
  </si>
  <si>
    <t>Felújítási célú pénzeszközátadások államháztartáson kívülre (76+…+82)</t>
  </si>
  <si>
    <t>Lakásért fizetett pénzbeli térítés</t>
  </si>
  <si>
    <t>Lakáshoz jutás pénzbeli támogatása végleges jelleggel</t>
  </si>
  <si>
    <t>Felhalmozási célú pénzeszközátadások államháztartáson kívülre (75+83+84+85)</t>
  </si>
  <si>
    <t>Felhalmozási célú garancia- és kezességvállalásból származó kifizetés államháztartáson kívülre</t>
  </si>
  <si>
    <t>Felhalmozási célú pénzeszközátadások államháztartáson kívülre összesen (86+87)</t>
  </si>
  <si>
    <t>Államháztartáson kívüli pénzeszközátadások összesen (67+88)</t>
  </si>
  <si>
    <t>Családi támogatások</t>
  </si>
  <si>
    <t>Központi költségvetésből folyósított egyéb ellátások</t>
  </si>
  <si>
    <t>Önkormányzatok által folyósított ellátások</t>
  </si>
  <si>
    <t>Pénzbeli kártérítés, egyéb pénzbeli juttatások</t>
  </si>
  <si>
    <t>Társadalom-, szociálpolitikai és egyéb juttatás, támogatás 90+...+93)</t>
  </si>
  <si>
    <t>Állami gondozásban lévők pénzbeli juttatásai</t>
  </si>
  <si>
    <t>Középfokú oktatásban részt vevők pénzbeli juttatásai</t>
  </si>
  <si>
    <t>Felsőfokú oktatásban részt vevők pénzbeli juttatásai</t>
  </si>
  <si>
    <t>Felnőttoktatásban részt vevők pénzbeli juttatásai</t>
  </si>
  <si>
    <t>Ellátottak egyéb pénzbeli juttatása</t>
  </si>
  <si>
    <t>Ellátottak pénzbeli juttatásai (95+...+99)</t>
  </si>
  <si>
    <t>Egyéb működési célú támogatások, kiadások összesen (01+15+47+67+94)</t>
  </si>
  <si>
    <t>Egyéb felhalmozási kiadások összesen (02+38+55+88)</t>
  </si>
  <si>
    <t>Intézményi beruházások, felújítások, központi beruházások, lakástámogatás és lakásépítés előirányzata és teljesítése</t>
  </si>
  <si>
    <t>5. űrlap</t>
  </si>
  <si>
    <t>Ingatlanok felújítása</t>
  </si>
  <si>
    <t xml:space="preserve">Gépek, berendezések és felszerelések felújítása </t>
  </si>
  <si>
    <t xml:space="preserve">Járművek felújítása </t>
  </si>
  <si>
    <t>Tenyészállatok felújítása</t>
  </si>
  <si>
    <t>Felújítás előzetesen felszámított általános forgalmi adója</t>
  </si>
  <si>
    <t>Felújítás összesen (01+...+05)</t>
  </si>
  <si>
    <t>Immateriális javak vásárlása</t>
  </si>
  <si>
    <t>Ingatlanok vásárlása, létesítése (föld kivételével)</t>
  </si>
  <si>
    <t>Földterület vásárlás</t>
  </si>
  <si>
    <t>Gépek, berendezések és felszerelések vásárlása, létesítése</t>
  </si>
  <si>
    <t xml:space="preserve">Járművek vásárlása, létesítése </t>
  </si>
  <si>
    <t>Tenyészállatok vásárlása</t>
  </si>
  <si>
    <t>Intézményi beruházási kiadások áfa kiadások nélkül (07+...+12)</t>
  </si>
  <si>
    <t>Ingatlanok vásárlása, létesítése (föld nélkül)</t>
  </si>
  <si>
    <t>Földterület vásárlása</t>
  </si>
  <si>
    <t>Járművek vásárlása, létesítése</t>
  </si>
  <si>
    <t>Központi beruházási kiadások áfa kiadások nélkül (14+…+18)</t>
  </si>
  <si>
    <t>Felhalmozási célú pénzeszközátadás háztartásoknak</t>
  </si>
  <si>
    <t>Lakástámogatás (=20)</t>
  </si>
  <si>
    <t>Ingatlanok vásárlása, létesítése</t>
  </si>
  <si>
    <t>Lakásépítés kiadásai áfa kiadások nélkül (=22)</t>
  </si>
  <si>
    <t>Állami készletek, tartalékok felhalmozási kiadásai áfa kiadások nélkül</t>
  </si>
  <si>
    <t>Intézményi beruházások általános forgalmi adója</t>
  </si>
  <si>
    <t>Központi beruházási kiadások általános forgalmi adója</t>
  </si>
  <si>
    <t>Lakásépítés általános forgalmi adója</t>
  </si>
  <si>
    <t>Állami készletek, tartalékok általános forgalmi adója</t>
  </si>
  <si>
    <t>Beruházásokhoz kapcsolódó általános forgalmi adó befizetés</t>
  </si>
  <si>
    <t>Beruházások általános forgalmi adója (25+..+29)</t>
  </si>
  <si>
    <t>Intézményi beruházások kiadásai összesen (13+25+29)</t>
  </si>
  <si>
    <t>Központi beruházási kiadások összesen (19+24+26+28)</t>
  </si>
  <si>
    <t>Lakásépítés kiadásai összesen (23+27)</t>
  </si>
  <si>
    <t>Beruházási kiadások összesen (felújítási kiadások nélkül) (21+31+32+33)</t>
  </si>
  <si>
    <t>Felhalmozási kiadások összesen (06+34)</t>
  </si>
  <si>
    <t>Befektetési célú részesedések vásárlása</t>
  </si>
  <si>
    <t>Felhalmozási kiadások és befektetési célú részesedések vásárlása összesen (35+36)</t>
  </si>
  <si>
    <t>Hitelek, kölcsönök nyújtása és törlesztése, értékpapírok beváltása és vásárlása, pénzforgalom nélküli kiadások, függő, átfutó, kiegyenlítő kiadások előirányzata és teljesítése (Támogatási célú kölcsönök nyújtásának, törlesztésének részletezése)</t>
  </si>
  <si>
    <t>6. űrlap</t>
  </si>
  <si>
    <t>Működési célú támogatási kölcsönök nyújtása központi költségvetési szervnek</t>
  </si>
  <si>
    <t>Működési célú támogatási kölcsönök nyújtása helyi önkormányzati költségvetési szervnek</t>
  </si>
  <si>
    <t>Működési célú támogatási kölcsönök nyújtása többcélú kistérségi társulásnak</t>
  </si>
  <si>
    <t>Működési célú támogatási kölcsönök nyújtása országos kisebbségi önkormányzatoknak</t>
  </si>
  <si>
    <t>Működési célú támogatási kölcsönök nyújtása fejezeten/önkormányzaton belül</t>
  </si>
  <si>
    <t>Működési célú támogatási kölcsönök nyújtása társadalombiztosítási alapoknak és kezelõinek</t>
  </si>
  <si>
    <t>Működési célú támogatási kölcsönök nyújtása elkülönített állami pénzalapoknak</t>
  </si>
  <si>
    <t>Működési célú támogatási kölcsönök nyújtása államháztartáson belülre (01+...+07)</t>
  </si>
  <si>
    <t>Felhalmozási célú támogatási kölcsönök nyújtása központi költségvetési szervnek</t>
  </si>
  <si>
    <t>Felhalmozási célú támogatási kölcsönök nyújtása helyi önkormányzati költségvetési szervnek</t>
  </si>
  <si>
    <t>Felhalmozási célú támogatási kölcsönök nyújtása többcélú kistérségi társulásnak</t>
  </si>
  <si>
    <t>Felhalmozási célú támogatási kölcsönök nyújtása országos kisebbségi önkormányzatoknak</t>
  </si>
  <si>
    <t>Felhalmozási célú támogatási kölcsönök nyújtása fejezeten/önkormányzaton belül</t>
  </si>
  <si>
    <t>Felhalmozási célú támogatási kölcsönök nyújtása társadalombiztosítási alapoknak és kezelõinek</t>
  </si>
  <si>
    <t xml:space="preserve">Felhalmozási célú támogatási kölcsönök nyújtása elkülönített állami pénzalapoknak </t>
  </si>
  <si>
    <t>Felhalmozási célú támogatási kölcsönök nyújtása államháztartáson belülre (09+...+15)</t>
  </si>
  <si>
    <t>Támogatási kölcsönök nyújtása államháztartáson belülre (08+16)</t>
  </si>
  <si>
    <t>Működési célú támogatási kölcsönök nyújtása állami nem pénzügyi vállalkozásoknak</t>
  </si>
  <si>
    <t>Működési célú támogatási kölcsönök nyújtása pénzügyi vállalkozásoknak</t>
  </si>
  <si>
    <t>Működési célú, a Római Szerződés 87. cikkének (1) bekezdése szerinti támogatási kölcsönök nyújtása önkormányzati többségi tulajdonú egyéb vállalkozásnak</t>
  </si>
  <si>
    <t>Működési célú, a Római Szerződés 87. cikkének (1) bekezdése szerinti támogatási kölcsönök nyújtása nem önkormányzati többségi tulajdonú egyéb vállalkozásnak</t>
  </si>
  <si>
    <t>Működési célú, a Római Szerződés 87. cikkének (1) bekezdése szerinti támogatási kölcsönök nyújtása egyéb vállalkozásnak (20+21)</t>
  </si>
  <si>
    <t>Működési célú, a 20. sorba nem tartozó támogatási kölcsönök nyújtása önkormányzati többségi tulajdonú egyéb vállalkozásnak</t>
  </si>
  <si>
    <t>Működési célú, a 21. sorba nem tartozó támogatási kölcsönök nyújtása nem önkormányzati többségi tulajdonú egyéb vállalkozásnak</t>
  </si>
  <si>
    <t>Működési célú támogatási kölcsönök nyújtása egyéb vállalkozásoknak (22+23+24)</t>
  </si>
  <si>
    <t>Működési célú támogatási kölcsönök nyújtása háztartásoknak</t>
  </si>
  <si>
    <t>Működési célú támogatási kölcsönök nyújtása non-profit szervezeteknek</t>
  </si>
  <si>
    <t>Működési célú támogatási kölcsönök nyújtása külföldre</t>
  </si>
  <si>
    <t>Működési célú támogatási kölcsönök nyújtása államháztartáson kívülre (18+19+25+26+27+28)</t>
  </si>
  <si>
    <t>Felhalmozási célú támogatási kölcsönök nyújtása állami nem pénzügyi vállalkozásoknak</t>
  </si>
  <si>
    <t>Felhalmozási célú támogatási kölcsönök nyújtása pénzügyi  vállalkozásoknak</t>
  </si>
  <si>
    <t>Felhalmozási célú, a Római Szerződés 87. cikkének (1) bekezdése szerinti támogatási kölcsönök nyújtása önkormányzati többségi tulajdonú egyéb vállalkozásnak</t>
  </si>
  <si>
    <t>Felhalmozási célú, a Római Szerződés 87. cikkének (1) bekezdése szerinti támogatási kölcsönök nyújtása nem önkormányzati többségi tulajdonú egyéb vállalkozásnak</t>
  </si>
  <si>
    <t>Felhalmozási célú, a Római Szerződés 87. cikkének (1) bekezdése szerinti támogatási kölcsönök nyújtása egyéb vállalkozásnak (32+33)</t>
  </si>
  <si>
    <t>Felhalmozási célú, a 32. sorba nem tartozó támogatási kölcsönök nyújtása önkormányzati többségi tulajdonú egyéb vállalkozásnak</t>
  </si>
  <si>
    <t>Felhalmozási célú, a 33. sorba nem tartozó támogatási kölcsönök nyújtása nem önkormányzati többségi tulajdonú egyéb vállalkozásnak</t>
  </si>
  <si>
    <t>Felhalmozási célú támogatási kölcsönök nyújtása egyéb vállalkozásoknak (34+35+36)</t>
  </si>
  <si>
    <t>Felhalmozási célú ideiglenes támogatási kölcsönök nyújtása háztartásoknak (lakáshoz jutás támogatása)</t>
  </si>
  <si>
    <t>Egyéb felhalmozási célú támogatási kölcsönök nyújtása háztartásoknak</t>
  </si>
  <si>
    <t>Felhalmozási célú támogatási kölcsönök nyújtása non-profit szervezeteknek</t>
  </si>
  <si>
    <t>Felhalmozási célú támogatási kölcsönök nyújtása külföldre</t>
  </si>
  <si>
    <t xml:space="preserve">Felhalmozási célú támogatási kölcsönök nyújtása államháztartáson kívülre (30+31+37+..+41) </t>
  </si>
  <si>
    <t>Támogatási kölcsönök nyújtása államháztartáson kívülre (29+42)</t>
  </si>
  <si>
    <t>Működési célú támogatási kölcsönök törlesztése központi költségvetési szervnek</t>
  </si>
  <si>
    <t>Működési célú támogatási kölcsönök törlesztése helyi önkormányzati költségvetési szervnek</t>
  </si>
  <si>
    <t>Működési célú támogatási kölcsönök törlesztése többcélú kistérségi társulásnak</t>
  </si>
  <si>
    <t>Működési célú támogatási kölcsönök törlesztése országos kisebbségi önkormányzatoknak</t>
  </si>
  <si>
    <t>Működési célú támogatási kölcsönök törlesztése fejezeten/önkormányzaton belül</t>
  </si>
  <si>
    <t>Működési célú támogatási kölcsönök törlesztése társadalombiztosítási alapoknak és kezelõinek</t>
  </si>
  <si>
    <t xml:space="preserve">Működési célú támogatási kölcsönök törlesztése elkülönített állami pénzalapoknak </t>
  </si>
  <si>
    <t>Működési célú támogatási kölcsönök törlesztése államháztartáson belülre (44+...+50)</t>
  </si>
  <si>
    <t>Felhalmozási célú támogatási kölcsönök törlesztése központi költségvetési szervnek</t>
  </si>
  <si>
    <t>Felhalmozási célú támogatási kölcsönök törlesztése helyi önkormányzati költségvetési szervnek</t>
  </si>
  <si>
    <t>Felhalmozási célú támogatási kölcsönök törlesztése többcélú kistérségi társulásnak</t>
  </si>
  <si>
    <t>Felhalmozási célú támogatási kölcsönök törlesztése országos kisebbségi önkormányzatoknak</t>
  </si>
  <si>
    <t>Felhalmozási célú támogatási kölcsönök törlesztése fejezeten/önkormányzaton belül</t>
  </si>
  <si>
    <t>Felhalmozási célú támogatási kölcsönök törlesztése társadalombiztosítási alapoknak és kezelõinek</t>
  </si>
  <si>
    <t xml:space="preserve">Felhalmozási célú támogatási kölcsönök törlesztése elkülönített állami pénzalapoknak </t>
  </si>
  <si>
    <t>Felhalmozási célú támogatási kölcsönök törlesztése államháztartáson belülre (52+...+58)</t>
  </si>
  <si>
    <t>Támogatási kölcsönök törlesztése államháztartáson belülre (51+59)</t>
  </si>
  <si>
    <t>Támogatási célú kölcsönök nyújtása és törlesztése összesen (17+43+60)</t>
  </si>
  <si>
    <t>Tervezett költségvetési és vállalkozási maradvány</t>
  </si>
  <si>
    <t>------------------</t>
  </si>
  <si>
    <t>Céltartalékok</t>
  </si>
  <si>
    <t>Fejezeti tartalék</t>
  </si>
  <si>
    <t>Kockázati tartalék</t>
  </si>
  <si>
    <t>Rendkívüli kormányzati intézkedések tartaléka</t>
  </si>
  <si>
    <t>Alap- és vállalkozási tevékenység közötti elszámolások</t>
  </si>
  <si>
    <t>Pénzforgalom nélküli kiadások (62+…+67)</t>
  </si>
  <si>
    <t>Hosszú lejáratú hitelek visszafizetése (törlesztése) pénzügyi vállalkozásoknak</t>
  </si>
  <si>
    <t>Hosszú lejáratú hitelek visszafizetése (törlesztése) egyéb belföldi hitelezőnek</t>
  </si>
  <si>
    <t>Rövid lejáratú hitelek visszafizetése (törlesztése) pénzügyi vállalkozásnak</t>
  </si>
  <si>
    <t>Likviditási célú hitel törlesztése pénzügyi vállalkozásnak</t>
  </si>
  <si>
    <t>Rövid lejáratú hitelek visszafizetése (törlesztése) egyéb belföldi hitelezőnek</t>
  </si>
  <si>
    <t>Hiteltörlesztés államháztartáson kívülre (69+…+73)</t>
  </si>
  <si>
    <t>Likviditási célú hitel törlesztése központi költségvetésnek</t>
  </si>
  <si>
    <t>Működési célú hitel visszafizetése elkülönített állami pénzalapoknak</t>
  </si>
  <si>
    <t>Hiteltörlesztés államháztartáson belülre (75+76)</t>
  </si>
  <si>
    <t>Belföldi hitelek törlesztése (74+77)</t>
  </si>
  <si>
    <t>Forgatási célú belföldi értékpapírok vásárlása</t>
  </si>
  <si>
    <t>Forgatási célú belföldi értékpapírok beváltása</t>
  </si>
  <si>
    <t>Befektetési célú kárpótlási jegyek vásárlása</t>
  </si>
  <si>
    <t>Befektetési célú belföldi államkötvények, egyéb értékpapírok vásárlása</t>
  </si>
  <si>
    <t>Befektetési célú egyéb belföldi pénzügyi befektetések vásárlása</t>
  </si>
  <si>
    <t>Befektetési célú belföldi értékpapírok beváltása</t>
  </si>
  <si>
    <t>Belföldi értékpapírok kiadásai (79+..+84)</t>
  </si>
  <si>
    <t>Belföldi finanszírozás kiadásai (78+85)</t>
  </si>
  <si>
    <t>Forgatási célú külföldi értékpapírok vásárlása</t>
  </si>
  <si>
    <t>Befektetési célú külföldi államkötvények, egyéb értékpapírok vásárlása</t>
  </si>
  <si>
    <t>Befektetési célú egyéb külföldi pénzügyi befektetések vásárlása</t>
  </si>
  <si>
    <t>Befektetési célú külföldi értékpapírok beváltása</t>
  </si>
  <si>
    <t>Hiteltörlesztés nemzetközi fejlesztési szervezeteknek</t>
  </si>
  <si>
    <t>Hiteltörlesztés más kormányoknak</t>
  </si>
  <si>
    <t>Hiteltörlesztés külföldi pénzintézeteknek</t>
  </si>
  <si>
    <t>Hiteltörlesztés egyéb külföldi hitelezőnek</t>
  </si>
  <si>
    <t>Külföldi finanszírozás kiadásai (87+…+94)</t>
  </si>
  <si>
    <t>Finanszírozási kiadás összesen (86+95)</t>
  </si>
  <si>
    <t>Függő kiadások</t>
  </si>
  <si>
    <t>Átfutó kiadások</t>
  </si>
  <si>
    <t>Kiegyenlítő kiadások</t>
  </si>
  <si>
    <t>Függő, átfutó, kiegyenlítő kiadások (97+98+99)</t>
  </si>
  <si>
    <t>Összesen (61+68+96+100)</t>
  </si>
  <si>
    <t>Közhatalmi bevételek, intézményi működési bevételek, működési célú átvett pénzeszközök előirányzata és teljesítése</t>
  </si>
  <si>
    <t>7. űrlap</t>
  </si>
  <si>
    <t>Sor szám</t>
  </si>
  <si>
    <t>Igazgatási szolgáltatási díj</t>
  </si>
  <si>
    <t>Felügyeleti jellegű tevékenység díja</t>
  </si>
  <si>
    <t>Bírság bevétele</t>
  </si>
  <si>
    <t>Közhatalmi bevételek (01+...+03)</t>
  </si>
  <si>
    <t>Áru- és készletértékesítés ellenértéke</t>
  </si>
  <si>
    <t>Szolgáltatások ellenértéke</t>
  </si>
  <si>
    <t>Egyéb sajátos bevétel</t>
  </si>
  <si>
    <t>Továbbszámlázott (közvetített) szolgáltatások értéke</t>
  </si>
  <si>
    <t>Bérleti és lízingdíj bevételek</t>
  </si>
  <si>
    <t>Intézményi ellátási díjak</t>
  </si>
  <si>
    <t>Alkalmazottak térítése</t>
  </si>
  <si>
    <t>Kötbér, egyéb kártérítés, bánatpénz bevétele</t>
  </si>
  <si>
    <t>Alkalmazott, hallgató, tanuló stb. kártérítése és egyéb térítése</t>
  </si>
  <si>
    <t>Egyéb saját működési bevétel (05+…+13)</t>
  </si>
  <si>
    <t>Működési kiadásokhoz kapcsolódó ÁFA visszatérülés</t>
  </si>
  <si>
    <t>Kiszámlázott termékek és szolgáltatások ÁFÁ-ja</t>
  </si>
  <si>
    <t>Fordított ÁFA miatti bevétel</t>
  </si>
  <si>
    <t>Értékesített tárgyi eszközök, immateriális javak ÁFÁ-ja</t>
  </si>
  <si>
    <t>Működési célú ÁFA-bevételek, -visszatérülések (15+...+18)</t>
  </si>
  <si>
    <t>Működési célú kamatbevételek államháztartáson belülről</t>
  </si>
  <si>
    <t>Működési célú kamatbevételek államháztartáson kívülről</t>
  </si>
  <si>
    <t>Működési célú realizált árfolyamnyereség bevétele</t>
  </si>
  <si>
    <t>Működési célú hozam- és kamatbevételek összesen (20+21+22)</t>
  </si>
  <si>
    <t>Intézményi működési bevételek összesen (14+19+23)</t>
  </si>
  <si>
    <t>Működési célú pénzeszközátvétel non-profit szervezetektől</t>
  </si>
  <si>
    <t>Működési célú pénzeszközátvétel egyházaktól</t>
  </si>
  <si>
    <t>Működési célú pénzeszközátvétel háztartásoktól</t>
  </si>
  <si>
    <t>Működési célú pénzeszközátvétel vállalkozásoktól</t>
  </si>
  <si>
    <t>Működési célú pénzeszközátvétel az Európai Unió költségvetéséből</t>
  </si>
  <si>
    <t>Működési célú pénzeszközátvétel kormányoktól és nemzetközi szervezetektől</t>
  </si>
  <si>
    <t>Működési célú pénzeszközátvétel egyéb külföldi forrásból</t>
  </si>
  <si>
    <t>Működési célú pénzeszközátvételek államháztartáson kívülről (25+…+31)</t>
  </si>
  <si>
    <t>Működési célú garancia- és kezességvállalásból származó megtérülések államháztartáson kívülről</t>
  </si>
  <si>
    <t>Működési célú pénzeszközátvételek államháztartáson kívülről összesen (32+33)</t>
  </si>
  <si>
    <t>Felhalmozási bevételek és felhalmozási célú átvett pénzeszközök előirányzata és teljesítése</t>
  </si>
  <si>
    <t>8. űrlap</t>
  </si>
  <si>
    <t>Immateriális javak értékesítése</t>
  </si>
  <si>
    <t>Ingatlanok értékesítése (termőföld kivételével)</t>
  </si>
  <si>
    <t>Termőföld értékesítése</t>
  </si>
  <si>
    <t>Gépek, berendezések és felszerelések értékesítése</t>
  </si>
  <si>
    <t>Járművek értékesítése</t>
  </si>
  <si>
    <t>Tenyészállatok értékesítése</t>
  </si>
  <si>
    <t>Egyéb felhalmozási bevételek</t>
  </si>
  <si>
    <t>Állami készletek, tartalékok értékesítése</t>
  </si>
  <si>
    <t>Tárgyi eszközök, immateriális javak értékesítése áfa bevételek nélkül (01+...+08)</t>
  </si>
  <si>
    <t>Beruházási kiadásokhoz kapcsolódó ÁFA visszatérülés</t>
  </si>
  <si>
    <t>Felújítási kiadásokhoz kapcsolódó ÁFA visszatérülés</t>
  </si>
  <si>
    <t>Felhalmozási célú ÁFA visszatérülések (10+11)</t>
  </si>
  <si>
    <t>Tárgyi eszközök, immateriális javak értékesítése összesen (09+12)</t>
  </si>
  <si>
    <t>Osztalék- és hozambevétel</t>
  </si>
  <si>
    <t>ebből: önk-i többségi tulajdonú vállalkozástól kapott osztalék</t>
  </si>
  <si>
    <t xml:space="preserve">          nem önk-i többségi tulajdonú vállalkozástól kapott osztalék</t>
  </si>
  <si>
    <t>Tartós részesedések értékesítése</t>
  </si>
  <si>
    <t>Felhalmozási kamatbevételek államháztartáson belülről</t>
  </si>
  <si>
    <t>Felhalmozási kamatbevételek államháztartáson kívülről</t>
  </si>
  <si>
    <t>Felhalmozási célú realizált árfolyamnyereség bevétele</t>
  </si>
  <si>
    <t>Pénzügyi befektetések bevételei (14+17+…+20)</t>
  </si>
  <si>
    <t>Felhalmozási bevételek összesen (13+21)</t>
  </si>
  <si>
    <t>Beruházási célú pénzeszközátvétel non-profit szervezetektől</t>
  </si>
  <si>
    <t>Beruházási célú pénzeszközátvétel egyházaktól</t>
  </si>
  <si>
    <t>Beruházási célú pénzeszközátvétel háztartásoktól</t>
  </si>
  <si>
    <t>Beruházási célú pénzeszközátvétel vállalkozásoktól</t>
  </si>
  <si>
    <t>Beruházási célú pénzeszközátvétel Európai Unió költségvetéséből</t>
  </si>
  <si>
    <t>Beruházási célú pénzeszközátvétel kormányoktól és nemzetközi szervezetektől</t>
  </si>
  <si>
    <t>Beruházási célú pénzeszközátvétel egyéb külföldi forrásból</t>
  </si>
  <si>
    <t>Beruházási célú pénzeszközátvételek államháztartáson kívülről (23+…+29)</t>
  </si>
  <si>
    <t>Felújítási célú pénzeszközátvétel non-profit szervezetektől</t>
  </si>
  <si>
    <t>Felújítási célú pénzeszközátvétel egyházaktól</t>
  </si>
  <si>
    <t>Felújítási célú pénzeszközátvétel háztartásoktól</t>
  </si>
  <si>
    <t>Felújítási célú pénzeszközátvétel vállalkozásoktól</t>
  </si>
  <si>
    <t>Felújítási célú pénzeszközátvétel az Európai Unió költségvetéséből</t>
  </si>
  <si>
    <t>Felújítási célú pénzeszközátvétel kormányoktól és nemzetközi szervezetektől</t>
  </si>
  <si>
    <t>Felújítási célú pénzeszközátvétel egyéb külföldi forrásból</t>
  </si>
  <si>
    <t>Felújítási célú pénzeszközátvételek államháztartáson kívülről (31+…+37)</t>
  </si>
  <si>
    <t>Felhalmozási célú pénzeszközátvételek államháztartáson kívülről (30+38)</t>
  </si>
  <si>
    <t>Felhalmozási célú garancia- és kezességvállalásból származó megtérülések államháztartáson kívülről</t>
  </si>
  <si>
    <t>Felhalmozási célú pénzeszközátvételek államháztartáson kívülről összesen (39+40)</t>
  </si>
  <si>
    <t>Támogatások, támogatásértékű bevételek, kiegészítések előirányzata és teljesítése</t>
  </si>
  <si>
    <t>9. űrlap</t>
  </si>
  <si>
    <t>Működési költségvetés támogatása</t>
  </si>
  <si>
    <t>Intézményi felhalmozási kiadások támogatása</t>
  </si>
  <si>
    <t>Kormányzati felhalmozási kiadások támogatása</t>
  </si>
  <si>
    <t>Fejezeti kezelésű előirányzatok támogatása</t>
  </si>
  <si>
    <t>Irányító szervtől kapott támogatás (01+...+04)</t>
  </si>
  <si>
    <t>Önkormányzatok költségvetési támogatása</t>
  </si>
  <si>
    <t>Támogatásértékű működési bevétel központi költségvetési szervtől</t>
  </si>
  <si>
    <t>Támogatásértékű működési bevétel fejezeti kezelésű előirányzattól hazai programokra</t>
  </si>
  <si>
    <t>Támogatásértékű működési bevétel fejezeti kezelésű előirányzattól EU-s programokra és azok hazai társfinanszírozására</t>
  </si>
  <si>
    <t>A 08. és 09. sorba nem tartozó támogatásértékű működési bevétel fejezeti kezelésű előirányzattól</t>
  </si>
  <si>
    <t>Támogatásértékű működési bevétel társadalombiztosítási alaptól</t>
  </si>
  <si>
    <t>Támogatásértékű működési bevétel elkülönített állami pénzalaptól</t>
  </si>
  <si>
    <t>Támogatásértékű működési bevétel helyi önkormányzatoktól és költségvetési szerveiktől</t>
  </si>
  <si>
    <t>Támogatásértékű működési bevétel többcélú kistérségi társulástól</t>
  </si>
  <si>
    <t>Támogatásértékű működési bevétel országos kisebbségi önkormányzatoktól</t>
  </si>
  <si>
    <t>Támogatásértékű működési bevételek (07+…+15)</t>
  </si>
  <si>
    <t>Működési célú garancia- és kezességvállalásból származó megtérülések államháztartáson belülről</t>
  </si>
  <si>
    <t>Támogatásértékű működési bevételek összesen (16+17)</t>
  </si>
  <si>
    <t>Támogatásértékű beruházási bevétel központi költségvetési szervtől</t>
  </si>
  <si>
    <t>Támogatásértékű beruházási bevétel fejezeti kezelésű előirányzattól hazai programokra</t>
  </si>
  <si>
    <t>Támogatásértékű beruházási bevétel fejezeti kezelésű előirányzattól EU-s programokra és azok hazai társfinanszírozására</t>
  </si>
  <si>
    <t>A 20. és 21. sorba nem tartozó támogatásértékű beruházási bevétel fejezeti kezelésű előirányzattól</t>
  </si>
  <si>
    <t>Támogatásértékű beruházási bevétel társadalombiztosítási alaptól</t>
  </si>
  <si>
    <t>Támogatásértékű beruházási bevétel elkülönített állami pénzalaptól</t>
  </si>
  <si>
    <t>Támogatásértékű beruházási  bevétel helyi önkormányzatoktól és költségvetési szerveiktől</t>
  </si>
  <si>
    <t>Támogatásértékű beruházási bevétel többcélú kistérségi társulástól</t>
  </si>
  <si>
    <t>Támogatásértékű beruházási bevétel országos kisebbségi önkormányzatoktól</t>
  </si>
  <si>
    <t>Támogatásértékű beruházási bevételek (19+…+27)</t>
  </si>
  <si>
    <t>Támogatásértékű felújítási bevétel központi költségvetési szervtől</t>
  </si>
  <si>
    <t>Támogatásértékű felújítási bevétel fejezeti kezelésű előirányzattól hazai programokra</t>
  </si>
  <si>
    <t>Támogatásértékű felújítási bevétel fejezeti kezelésű előirányzattól EU-s programokra és azok hazai társfinanszírozására</t>
  </si>
  <si>
    <t>A 30. és 31. sorba nem tartozó támogatásértékű felújítási bevétel fejezeti kezelésű előirányzattól</t>
  </si>
  <si>
    <t>Támogatásértékű felújítási bevétel társadalombiztosítási alaptól</t>
  </si>
  <si>
    <t>Támogatásértékű felújítási bevétel elkülönített állami pénzalaptól</t>
  </si>
  <si>
    <t>Támogatásértékű felújítási bevétel helyi önkormányzatoktól és költségvetési szerveiktől</t>
  </si>
  <si>
    <t>Támogatásértékű felújítási bevétel többcélú kistérségi társulástól</t>
  </si>
  <si>
    <t>Támogatásértékű felújítási bevétel országos kisebbségi önkormányzatoktól</t>
  </si>
  <si>
    <t>Támogatásértékű felújítási bevételek (29+…+37)</t>
  </si>
  <si>
    <t>Támogatásértékű felhalmozási bevételek (28+38)</t>
  </si>
  <si>
    <t>Felhalmozási célú garancia- és kezességvállalásból származó megtérülések államháztartáson belülről</t>
  </si>
  <si>
    <t>Támogatásértékű felhalmozási bevételek összesen (39+40)</t>
  </si>
</sst>
</file>

<file path=xl/styles.xml><?xml version="1.0" encoding="utf-8"?>
<styleSheet xmlns="http://schemas.openxmlformats.org/spreadsheetml/2006/main">
  <numFmts count="1">
    <numFmt numFmtId="164" formatCode="0__"/>
  </numFmts>
  <fonts count="2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color indexed="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0"/>
      <name val="Arial CE"/>
      <charset val="238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trike/>
      <sz val="10"/>
      <color indexed="8"/>
      <name val="Arial"/>
      <family val="2"/>
    </font>
    <font>
      <sz val="10"/>
      <name val="Times New Roman CE"/>
      <charset val="238"/>
    </font>
    <font>
      <b/>
      <sz val="16"/>
      <name val="Arial"/>
      <family val="2"/>
    </font>
    <font>
      <b/>
      <i/>
      <sz val="10"/>
      <name val="Arial"/>
      <family val="2"/>
      <charset val="238"/>
    </font>
    <font>
      <i/>
      <sz val="10"/>
      <name val="Arial"/>
      <family val="2"/>
    </font>
    <font>
      <b/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6" fillId="0" borderId="0"/>
    <xf numFmtId="0" fontId="16" fillId="0" borderId="0"/>
    <xf numFmtId="0" fontId="1" fillId="0" borderId="0"/>
  </cellStyleXfs>
  <cellXfs count="459">
    <xf numFmtId="0" fontId="0" fillId="0" borderId="0" xfId="0"/>
    <xf numFmtId="0" fontId="3" fillId="0" borderId="0" xfId="0" applyFont="1" applyBorder="1" applyAlignment="1">
      <alignment wrapText="1"/>
    </xf>
    <xf numFmtId="0" fontId="0" fillId="0" borderId="0" xfId="0" applyBorder="1" applyAlignment="1"/>
    <xf numFmtId="0" fontId="4" fillId="0" borderId="1" xfId="3" applyFont="1" applyFill="1" applyBorder="1" applyAlignment="1">
      <alignment horizontal="center" vertical="center"/>
    </xf>
    <xf numFmtId="0" fontId="3" fillId="0" borderId="0" xfId="0" applyFont="1"/>
    <xf numFmtId="0" fontId="4" fillId="0" borderId="2" xfId="3" applyFont="1" applyFill="1" applyBorder="1" applyAlignment="1">
      <alignment horizontal="centerContinuous" vertical="center"/>
    </xf>
    <xf numFmtId="0" fontId="5" fillId="0" borderId="3" xfId="3" quotePrefix="1" applyFont="1" applyFill="1" applyBorder="1" applyAlignment="1">
      <alignment horizontal="centerContinuous" vertical="center"/>
    </xf>
    <xf numFmtId="0" fontId="5" fillId="0" borderId="4" xfId="3" applyFont="1" applyFill="1" applyBorder="1" applyAlignment="1">
      <alignment horizontal="left" vertical="center"/>
    </xf>
    <xf numFmtId="0" fontId="5" fillId="0" borderId="4" xfId="3" applyFont="1" applyFill="1" applyBorder="1" applyAlignment="1">
      <alignment horizontal="center"/>
    </xf>
    <xf numFmtId="0" fontId="5" fillId="0" borderId="5" xfId="3" applyFont="1" applyFill="1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5" fillId="0" borderId="8" xfId="3" quotePrefix="1" applyFont="1" applyFill="1" applyBorder="1" applyAlignment="1">
      <alignment horizontal="centerContinuous" vertical="center"/>
    </xf>
    <xf numFmtId="0" fontId="5" fillId="0" borderId="9" xfId="3" applyFont="1" applyFill="1" applyBorder="1" applyAlignment="1">
      <alignment horizontal="left" vertical="center"/>
    </xf>
    <xf numFmtId="0" fontId="5" fillId="0" borderId="9" xfId="3" applyFont="1" applyFill="1" applyBorder="1" applyAlignment="1">
      <alignment horizontal="center"/>
    </xf>
    <xf numFmtId="0" fontId="5" fillId="0" borderId="10" xfId="3" applyFont="1" applyFill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5" fillId="0" borderId="11" xfId="3" quotePrefix="1" applyFont="1" applyFill="1" applyBorder="1" applyAlignment="1">
      <alignment horizontal="centerContinuous" vertical="center"/>
    </xf>
    <xf numFmtId="0" fontId="5" fillId="0" borderId="12" xfId="3" applyFont="1" applyFill="1" applyBorder="1" applyAlignment="1">
      <alignment horizontal="left" vertical="center"/>
    </xf>
    <xf numFmtId="0" fontId="5" fillId="0" borderId="12" xfId="3" applyFont="1" applyFill="1" applyBorder="1" applyAlignment="1">
      <alignment horizontal="center"/>
    </xf>
    <xf numFmtId="0" fontId="5" fillId="0" borderId="13" xfId="3" applyFont="1" applyFill="1" applyBorder="1" applyAlignment="1">
      <alignment horizontal="center"/>
    </xf>
    <xf numFmtId="0" fontId="0" fillId="0" borderId="2" xfId="0" applyBorder="1"/>
    <xf numFmtId="0" fontId="4" fillId="0" borderId="14" xfId="3" quotePrefix="1" applyFont="1" applyFill="1" applyBorder="1" applyAlignment="1">
      <alignment horizontal="centerContinuous" vertical="center"/>
    </xf>
    <xf numFmtId="0" fontId="4" fillId="0" borderId="15" xfId="3" applyFont="1" applyFill="1" applyBorder="1" applyAlignment="1">
      <alignment horizontal="left" vertical="center" wrapText="1"/>
    </xf>
    <xf numFmtId="0" fontId="4" fillId="0" borderId="15" xfId="3" applyFont="1" applyFill="1" applyBorder="1" applyAlignment="1">
      <alignment horizontal="right"/>
    </xf>
    <xf numFmtId="0" fontId="4" fillId="0" borderId="16" xfId="3" applyFont="1" applyFill="1" applyBorder="1" applyAlignment="1">
      <alignment horizontal="right"/>
    </xf>
    <xf numFmtId="0" fontId="4" fillId="0" borderId="0" xfId="3" applyFont="1" applyFill="1" applyBorder="1" applyAlignment="1">
      <alignment horizontal="right"/>
    </xf>
    <xf numFmtId="0" fontId="4" fillId="0" borderId="17" xfId="3" applyFont="1" applyFill="1" applyBorder="1" applyAlignment="1">
      <alignment horizontal="right"/>
    </xf>
    <xf numFmtId="0" fontId="4" fillId="0" borderId="18" xfId="3" applyFont="1" applyFill="1" applyBorder="1" applyAlignment="1">
      <alignment horizontal="right"/>
    </xf>
    <xf numFmtId="0" fontId="5" fillId="0" borderId="19" xfId="3" quotePrefix="1" applyFont="1" applyFill="1" applyBorder="1" applyAlignment="1">
      <alignment horizontal="centerContinuous" vertical="center"/>
    </xf>
    <xf numFmtId="0" fontId="5" fillId="0" borderId="20" xfId="3" applyFont="1" applyFill="1" applyBorder="1" applyAlignment="1">
      <alignment horizontal="left" vertical="center" wrapText="1"/>
    </xf>
    <xf numFmtId="0" fontId="5" fillId="0" borderId="20" xfId="3" applyFont="1" applyFill="1" applyBorder="1" applyAlignment="1">
      <alignment horizontal="center"/>
    </xf>
    <xf numFmtId="0" fontId="5" fillId="0" borderId="21" xfId="3" applyFont="1" applyFill="1" applyBorder="1" applyAlignment="1">
      <alignment horizontal="center"/>
    </xf>
    <xf numFmtId="0" fontId="0" fillId="0" borderId="0" xfId="0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6" xfId="0" applyBorder="1"/>
    <xf numFmtId="0" fontId="4" fillId="0" borderId="15" xfId="3" applyFont="1" applyFill="1" applyBorder="1" applyAlignment="1">
      <alignment horizontal="left" vertical="center"/>
    </xf>
    <xf numFmtId="0" fontId="5" fillId="0" borderId="4" xfId="3" applyFont="1" applyFill="1" applyBorder="1" applyAlignment="1">
      <alignment horizontal="left" vertical="center" wrapText="1"/>
    </xf>
    <xf numFmtId="0" fontId="0" fillId="0" borderId="22" xfId="0" applyBorder="1"/>
    <xf numFmtId="0" fontId="5" fillId="0" borderId="9" xfId="3" applyFont="1" applyFill="1" applyBorder="1" applyAlignment="1">
      <alignment horizontal="left" vertical="center" wrapText="1"/>
    </xf>
    <xf numFmtId="0" fontId="0" fillId="0" borderId="23" xfId="0" applyBorder="1"/>
    <xf numFmtId="0" fontId="5" fillId="0" borderId="12" xfId="3" applyFont="1" applyFill="1" applyBorder="1" applyAlignment="1">
      <alignment horizontal="left" vertical="center" wrapText="1"/>
    </xf>
    <xf numFmtId="0" fontId="4" fillId="0" borderId="15" xfId="3" applyFont="1" applyFill="1" applyBorder="1" applyAlignment="1">
      <alignment horizontal="center"/>
    </xf>
    <xf numFmtId="0" fontId="4" fillId="0" borderId="15" xfId="3" quotePrefix="1" applyFont="1" applyFill="1" applyBorder="1" applyAlignment="1">
      <alignment horizontal="center" vertical="center"/>
    </xf>
    <xf numFmtId="0" fontId="4" fillId="0" borderId="16" xfId="3" quotePrefix="1" applyFont="1" applyFill="1" applyBorder="1" applyAlignment="1">
      <alignment horizontal="center" vertical="center"/>
    </xf>
    <xf numFmtId="0" fontId="3" fillId="0" borderId="0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5" xfId="0" applyFont="1" applyBorder="1"/>
    <xf numFmtId="0" fontId="3" fillId="0" borderId="16" xfId="0" applyFont="1" applyBorder="1"/>
    <xf numFmtId="0" fontId="0" fillId="0" borderId="24" xfId="0" applyBorder="1"/>
    <xf numFmtId="0" fontId="0" fillId="0" borderId="25" xfId="0" applyBorder="1"/>
    <xf numFmtId="0" fontId="4" fillId="0" borderId="26" xfId="3" applyFont="1" applyFill="1" applyBorder="1" applyAlignment="1">
      <alignment horizontal="right"/>
    </xf>
    <xf numFmtId="0" fontId="4" fillId="0" borderId="3" xfId="3" quotePrefix="1" applyFont="1" applyFill="1" applyBorder="1" applyAlignment="1">
      <alignment horizontal="centerContinuous" vertical="center"/>
    </xf>
    <xf numFmtId="0" fontId="4" fillId="0" borderId="4" xfId="3" applyFont="1" applyFill="1" applyBorder="1" applyAlignment="1">
      <alignment horizontal="left" vertical="center" wrapText="1"/>
    </xf>
    <xf numFmtId="0" fontId="4" fillId="0" borderId="4" xfId="3" applyFont="1" applyFill="1" applyBorder="1" applyAlignment="1">
      <alignment horizontal="center"/>
    </xf>
    <xf numFmtId="0" fontId="4" fillId="0" borderId="5" xfId="3" applyFont="1" applyFill="1" applyBorder="1" applyAlignment="1">
      <alignment horizontal="center"/>
    </xf>
    <xf numFmtId="0" fontId="3" fillId="0" borderId="22" xfId="0" applyFont="1" applyBorder="1"/>
    <xf numFmtId="0" fontId="3" fillId="0" borderId="1" xfId="0" applyFont="1" applyBorder="1"/>
    <xf numFmtId="0" fontId="3" fillId="0" borderId="7" xfId="0" applyFont="1" applyBorder="1"/>
    <xf numFmtId="0" fontId="5" fillId="0" borderId="27" xfId="3" quotePrefix="1" applyFont="1" applyFill="1" applyBorder="1" applyAlignment="1">
      <alignment horizontal="centerContinuous" vertical="center"/>
    </xf>
    <xf numFmtId="0" fontId="5" fillId="0" borderId="28" xfId="3" applyFont="1" applyFill="1" applyBorder="1" applyAlignment="1">
      <alignment horizontal="left" vertical="center" wrapText="1"/>
    </xf>
    <xf numFmtId="0" fontId="5" fillId="0" borderId="28" xfId="3" applyFont="1" applyFill="1" applyBorder="1" applyAlignment="1">
      <alignment horizontal="center"/>
    </xf>
    <xf numFmtId="0" fontId="5" fillId="0" borderId="29" xfId="3" applyFont="1" applyFill="1" applyBorder="1" applyAlignment="1">
      <alignment horizontal="center"/>
    </xf>
    <xf numFmtId="49" fontId="3" fillId="0" borderId="23" xfId="0" applyNumberFormat="1" applyFont="1" applyBorder="1"/>
    <xf numFmtId="0" fontId="4" fillId="0" borderId="1" xfId="3" applyFont="1" applyFill="1" applyBorder="1" applyAlignment="1">
      <alignment horizontal="centerContinuous" vertical="center"/>
    </xf>
    <xf numFmtId="9" fontId="0" fillId="0" borderId="9" xfId="0" applyNumberFormat="1" applyBorder="1"/>
    <xf numFmtId="0" fontId="3" fillId="0" borderId="23" xfId="0" applyFont="1" applyBorder="1"/>
    <xf numFmtId="0" fontId="3" fillId="0" borderId="9" xfId="0" applyFont="1" applyBorder="1"/>
    <xf numFmtId="0" fontId="7" fillId="0" borderId="3" xfId="3" quotePrefix="1" applyFont="1" applyFill="1" applyBorder="1" applyAlignment="1">
      <alignment horizontal="centerContinuous" vertical="center"/>
    </xf>
    <xf numFmtId="0" fontId="7" fillId="0" borderId="4" xfId="3" applyFont="1" applyFill="1" applyBorder="1" applyAlignment="1">
      <alignment horizontal="left" vertical="center" wrapText="1"/>
    </xf>
    <xf numFmtId="0" fontId="7" fillId="0" borderId="4" xfId="3" applyFont="1" applyFill="1" applyBorder="1" applyAlignment="1">
      <alignment horizontal="center"/>
    </xf>
    <xf numFmtId="0" fontId="7" fillId="0" borderId="5" xfId="3" applyFont="1" applyFill="1" applyBorder="1" applyAlignment="1">
      <alignment horizontal="center"/>
    </xf>
    <xf numFmtId="1" fontId="0" fillId="0" borderId="23" xfId="0" applyNumberFormat="1" applyBorder="1"/>
    <xf numFmtId="1" fontId="0" fillId="0" borderId="9" xfId="0" applyNumberFormat="1" applyBorder="1"/>
    <xf numFmtId="0" fontId="3" fillId="0" borderId="30" xfId="0" applyFont="1" applyBorder="1"/>
    <xf numFmtId="0" fontId="7" fillId="0" borderId="8" xfId="3" quotePrefix="1" applyFont="1" applyFill="1" applyBorder="1" applyAlignment="1">
      <alignment horizontal="centerContinuous" vertical="center"/>
    </xf>
    <xf numFmtId="0" fontId="7" fillId="0" borderId="9" xfId="3" applyFont="1" applyFill="1" applyBorder="1" applyAlignment="1">
      <alignment horizontal="left" vertical="center" wrapText="1"/>
    </xf>
    <xf numFmtId="0" fontId="7" fillId="0" borderId="9" xfId="3" applyFont="1" applyFill="1" applyBorder="1" applyAlignment="1">
      <alignment horizontal="center"/>
    </xf>
    <xf numFmtId="0" fontId="7" fillId="0" borderId="10" xfId="3" applyFont="1" applyFill="1" applyBorder="1" applyAlignment="1">
      <alignment horizontal="center"/>
    </xf>
    <xf numFmtId="3" fontId="0" fillId="0" borderId="9" xfId="0" applyNumberFormat="1" applyBorder="1"/>
    <xf numFmtId="0" fontId="0" fillId="0" borderId="30" xfId="0" applyBorder="1"/>
    <xf numFmtId="0" fontId="7" fillId="0" borderId="11" xfId="3" quotePrefix="1" applyFont="1" applyFill="1" applyBorder="1" applyAlignment="1">
      <alignment horizontal="centerContinuous" vertical="center"/>
    </xf>
    <xf numFmtId="0" fontId="7" fillId="0" borderId="12" xfId="3" applyFont="1" applyFill="1" applyBorder="1" applyAlignment="1">
      <alignment horizontal="left" vertical="center" wrapText="1"/>
    </xf>
    <xf numFmtId="0" fontId="7" fillId="0" borderId="12" xfId="3" applyFont="1" applyFill="1" applyBorder="1" applyAlignment="1">
      <alignment horizontal="center"/>
    </xf>
    <xf numFmtId="0" fontId="7" fillId="0" borderId="13" xfId="3" applyFont="1" applyFill="1" applyBorder="1" applyAlignment="1">
      <alignment horizontal="center"/>
    </xf>
    <xf numFmtId="1" fontId="0" fillId="0" borderId="10" xfId="0" applyNumberFormat="1" applyBorder="1"/>
    <xf numFmtId="0" fontId="7" fillId="0" borderId="8" xfId="3" quotePrefix="1" applyFont="1" applyFill="1" applyBorder="1" applyAlignment="1">
      <alignment horizontal="centerContinuous" vertical="center" wrapText="1"/>
    </xf>
    <xf numFmtId="1" fontId="0" fillId="0" borderId="2" xfId="0" applyNumberFormat="1" applyBorder="1"/>
    <xf numFmtId="0" fontId="4" fillId="0" borderId="14" xfId="3" quotePrefix="1" applyFont="1" applyFill="1" applyBorder="1" applyAlignment="1">
      <alignment horizontal="centerContinuous" vertical="center" wrapText="1"/>
    </xf>
    <xf numFmtId="1" fontId="4" fillId="0" borderId="15" xfId="3" applyNumberFormat="1" applyFont="1" applyFill="1" applyBorder="1" applyAlignment="1">
      <alignment horizontal="right"/>
    </xf>
    <xf numFmtId="1" fontId="4" fillId="0" borderId="16" xfId="3" applyNumberFormat="1" applyFont="1" applyFill="1" applyBorder="1" applyAlignment="1">
      <alignment horizontal="right"/>
    </xf>
    <xf numFmtId="1" fontId="0" fillId="0" borderId="1" xfId="0" applyNumberFormat="1" applyBorder="1"/>
    <xf numFmtId="1" fontId="0" fillId="0" borderId="7" xfId="0" applyNumberFormat="1" applyBorder="1"/>
    <xf numFmtId="0" fontId="5" fillId="0" borderId="11" xfId="3" quotePrefix="1" applyFont="1" applyFill="1" applyBorder="1" applyAlignment="1">
      <alignment horizontal="centerContinuous" vertical="center" wrapText="1"/>
    </xf>
    <xf numFmtId="0" fontId="7" fillId="0" borderId="3" xfId="3" quotePrefix="1" applyFont="1" applyFill="1" applyBorder="1" applyAlignment="1">
      <alignment horizontal="centerContinuous" vertical="center" wrapText="1"/>
    </xf>
    <xf numFmtId="0" fontId="7" fillId="0" borderId="4" xfId="3" applyFont="1" applyFill="1" applyBorder="1" applyAlignment="1">
      <alignment horizontal="left" vertical="center"/>
    </xf>
    <xf numFmtId="1" fontId="0" fillId="0" borderId="25" xfId="0" applyNumberFormat="1" applyBorder="1"/>
    <xf numFmtId="0" fontId="7" fillId="0" borderId="4" xfId="3" quotePrefix="1" applyFont="1" applyFill="1" applyBorder="1" applyAlignment="1">
      <alignment horizontal="center"/>
    </xf>
    <xf numFmtId="0" fontId="7" fillId="0" borderId="9" xfId="3" quotePrefix="1" applyFont="1" applyFill="1" applyBorder="1" applyAlignment="1">
      <alignment horizontal="center" vertical="center"/>
    </xf>
    <xf numFmtId="0" fontId="7" fillId="0" borderId="10" xfId="3" quotePrefix="1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4" fillId="0" borderId="11" xfId="3" quotePrefix="1" applyFont="1" applyFill="1" applyBorder="1" applyAlignment="1">
      <alignment horizontal="centerContinuous" vertical="center"/>
    </xf>
    <xf numFmtId="0" fontId="4" fillId="0" borderId="12" xfId="3" applyFont="1" applyFill="1" applyBorder="1" applyAlignment="1">
      <alignment horizontal="left" vertical="center" wrapText="1"/>
    </xf>
    <xf numFmtId="0" fontId="4" fillId="0" borderId="12" xfId="3" applyFont="1" applyFill="1" applyBorder="1" applyAlignment="1">
      <alignment horizontal="center"/>
    </xf>
    <xf numFmtId="0" fontId="4" fillId="0" borderId="13" xfId="3" applyFont="1" applyFill="1" applyBorder="1" applyAlignment="1">
      <alignment horizontal="center"/>
    </xf>
    <xf numFmtId="0" fontId="3" fillId="0" borderId="24" xfId="0" applyFont="1" applyBorder="1"/>
    <xf numFmtId="0" fontId="3" fillId="0" borderId="2" xfId="0" applyFont="1" applyBorder="1"/>
    <xf numFmtId="0" fontId="3" fillId="0" borderId="25" xfId="0" applyFont="1" applyBorder="1"/>
    <xf numFmtId="0" fontId="9" fillId="0" borderId="0" xfId="0" applyFont="1" applyFill="1"/>
    <xf numFmtId="0" fontId="9" fillId="0" borderId="3" xfId="0" applyFont="1" applyFill="1" applyBorder="1"/>
    <xf numFmtId="0" fontId="9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Continuous"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11" xfId="0" applyFont="1" applyFill="1" applyBorder="1"/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Continuous" vertical="center"/>
    </xf>
    <xf numFmtId="0" fontId="9" fillId="0" borderId="12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0" fontId="3" fillId="0" borderId="14" xfId="0" applyFont="1" applyFill="1" applyBorder="1"/>
    <xf numFmtId="0" fontId="3" fillId="0" borderId="15" xfId="0" applyFont="1" applyFill="1" applyBorder="1" applyAlignment="1">
      <alignment vertical="center" wrapText="1"/>
    </xf>
    <xf numFmtId="0" fontId="3" fillId="0" borderId="15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right" vertical="center"/>
    </xf>
    <xf numFmtId="0" fontId="9" fillId="0" borderId="8" xfId="0" applyFont="1" applyFill="1" applyBorder="1"/>
    <xf numFmtId="0" fontId="9" fillId="0" borderId="9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centerContinuous" vertical="center"/>
    </xf>
    <xf numFmtId="0" fontId="9" fillId="0" borderId="9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3" fillId="0" borderId="15" xfId="0" applyFont="1" applyFill="1" applyBorder="1" applyAlignment="1">
      <alignment vertical="center"/>
    </xf>
    <xf numFmtId="0" fontId="9" fillId="0" borderId="19" xfId="0" applyFont="1" applyFill="1" applyBorder="1"/>
    <xf numFmtId="0" fontId="9" fillId="0" borderId="20" xfId="0" applyFont="1" applyFill="1" applyBorder="1" applyAlignment="1">
      <alignment horizontal="left" vertical="center" wrapText="1"/>
    </xf>
    <xf numFmtId="0" fontId="9" fillId="0" borderId="20" xfId="0" applyFont="1" applyFill="1" applyBorder="1" applyAlignment="1">
      <alignment horizontal="centerContinuous" vertical="center"/>
    </xf>
    <xf numFmtId="0" fontId="9" fillId="0" borderId="20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Continuous" vertical="center"/>
    </xf>
    <xf numFmtId="0" fontId="3" fillId="0" borderId="15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3" fillId="0" borderId="16" xfId="0" applyFont="1" applyFill="1" applyBorder="1" applyAlignment="1">
      <alignment horizontal="right"/>
    </xf>
    <xf numFmtId="0" fontId="9" fillId="0" borderId="4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10" fillId="0" borderId="15" xfId="0" applyFont="1" applyBorder="1" applyAlignment="1">
      <alignment horizontal="right" vertical="center"/>
    </xf>
    <xf numFmtId="0" fontId="10" fillId="0" borderId="16" xfId="0" applyFont="1" applyBorder="1" applyAlignment="1">
      <alignment horizontal="right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3" fillId="0" borderId="31" xfId="0" applyFont="1" applyFill="1" applyBorder="1" applyAlignment="1">
      <alignment horizontal="centerContinuous" vertical="center"/>
    </xf>
    <xf numFmtId="0" fontId="3" fillId="0" borderId="32" xfId="0" applyFont="1" applyFill="1" applyBorder="1" applyAlignment="1">
      <alignment horizontal="centerContinuous" vertical="center"/>
    </xf>
    <xf numFmtId="0" fontId="9" fillId="0" borderId="33" xfId="0" quotePrefix="1" applyFont="1" applyFill="1" applyBorder="1" applyAlignment="1">
      <alignment horizontal="centerContinuous" vertical="center"/>
    </xf>
    <xf numFmtId="0" fontId="9" fillId="0" borderId="34" xfId="0" applyFont="1" applyFill="1" applyBorder="1" applyAlignment="1">
      <alignment horizontal="left" vertical="center" wrapText="1"/>
    </xf>
    <xf numFmtId="0" fontId="9" fillId="0" borderId="34" xfId="0" applyFont="1" applyFill="1" applyBorder="1" applyAlignment="1">
      <alignment horizontal="center"/>
    </xf>
    <xf numFmtId="0" fontId="9" fillId="0" borderId="35" xfId="0" quotePrefix="1" applyFont="1" applyFill="1" applyBorder="1" applyAlignment="1">
      <alignment horizontal="centerContinuous" vertical="center"/>
    </xf>
    <xf numFmtId="0" fontId="9" fillId="0" borderId="30" xfId="0" applyFont="1" applyFill="1" applyBorder="1" applyAlignment="1">
      <alignment horizontal="left" vertical="center" wrapText="1"/>
    </xf>
    <xf numFmtId="0" fontId="9" fillId="0" borderId="30" xfId="0" applyFont="1" applyFill="1" applyBorder="1" applyAlignment="1">
      <alignment horizontal="center"/>
    </xf>
    <xf numFmtId="0" fontId="9" fillId="0" borderId="36" xfId="0" quotePrefix="1" applyFont="1" applyFill="1" applyBorder="1" applyAlignment="1">
      <alignment horizontal="centerContinuous" vertical="center"/>
    </xf>
    <xf numFmtId="0" fontId="9" fillId="0" borderId="37" xfId="0" applyFont="1" applyFill="1" applyBorder="1" applyAlignment="1">
      <alignment horizontal="left" vertical="center" wrapText="1"/>
    </xf>
    <xf numFmtId="0" fontId="9" fillId="0" borderId="37" xfId="0" applyFont="1" applyFill="1" applyBorder="1" applyAlignment="1">
      <alignment horizontal="center"/>
    </xf>
    <xf numFmtId="0" fontId="3" fillId="0" borderId="38" xfId="0" quotePrefix="1" applyFont="1" applyFill="1" applyBorder="1" applyAlignment="1">
      <alignment horizontal="centerContinuous" vertical="center"/>
    </xf>
    <xf numFmtId="0" fontId="3" fillId="0" borderId="39" xfId="0" applyFont="1" applyFill="1" applyBorder="1" applyAlignment="1">
      <alignment horizontal="left" vertical="center" wrapText="1"/>
    </xf>
    <xf numFmtId="0" fontId="3" fillId="0" borderId="39" xfId="0" applyFont="1" applyFill="1" applyBorder="1" applyAlignment="1">
      <alignment horizontal="right"/>
    </xf>
    <xf numFmtId="0" fontId="3" fillId="0" borderId="35" xfId="0" quotePrefix="1" applyFont="1" applyFill="1" applyBorder="1" applyAlignment="1">
      <alignment horizontal="centerContinuous" vertical="center"/>
    </xf>
    <xf numFmtId="0" fontId="3" fillId="0" borderId="30" xfId="0" applyFont="1" applyFill="1" applyBorder="1" applyAlignment="1">
      <alignment horizontal="left" vertical="center" wrapText="1"/>
    </xf>
    <xf numFmtId="0" fontId="3" fillId="0" borderId="30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33" xfId="0" quotePrefix="1" applyFont="1" applyFill="1" applyBorder="1" applyAlignment="1">
      <alignment horizontal="centerContinuous" vertical="center"/>
    </xf>
    <xf numFmtId="0" fontId="3" fillId="0" borderId="34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Border="1"/>
    <xf numFmtId="0" fontId="9" fillId="0" borderId="40" xfId="0" quotePrefix="1" applyFont="1" applyFill="1" applyBorder="1" applyAlignment="1">
      <alignment horizontal="centerContinuous" vertical="center"/>
    </xf>
    <xf numFmtId="0" fontId="9" fillId="0" borderId="41" xfId="0" applyFont="1" applyFill="1" applyBorder="1" applyAlignment="1">
      <alignment horizontal="left" vertical="center" wrapText="1"/>
    </xf>
    <xf numFmtId="0" fontId="9" fillId="0" borderId="41" xfId="0" applyFont="1" applyFill="1" applyBorder="1" applyAlignment="1">
      <alignment horizontal="center"/>
    </xf>
    <xf numFmtId="0" fontId="12" fillId="0" borderId="0" xfId="0" applyFont="1" applyFill="1"/>
    <xf numFmtId="0" fontId="3" fillId="0" borderId="37" xfId="0" applyFont="1" applyFill="1" applyBorder="1" applyAlignment="1">
      <alignment horizontal="centerContinuous" vertical="center"/>
    </xf>
    <xf numFmtId="0" fontId="12" fillId="0" borderId="6" xfId="0" applyFont="1" applyFill="1" applyBorder="1"/>
    <xf numFmtId="0" fontId="12" fillId="0" borderId="1" xfId="0" applyFont="1" applyFill="1" applyBorder="1" applyAlignment="1">
      <alignment horizontal="left" vertical="center" wrapText="1"/>
    </xf>
    <xf numFmtId="0" fontId="12" fillId="0" borderId="1" xfId="0" quotePrefix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/>
    </xf>
    <xf numFmtId="0" fontId="12" fillId="0" borderId="0" xfId="0" applyFont="1" applyFill="1" applyBorder="1"/>
    <xf numFmtId="0" fontId="12" fillId="0" borderId="8" xfId="0" applyFont="1" applyFill="1" applyBorder="1"/>
    <xf numFmtId="0" fontId="12" fillId="0" borderId="9" xfId="0" applyFont="1" applyFill="1" applyBorder="1" applyAlignment="1">
      <alignment horizontal="left" vertical="center" wrapText="1"/>
    </xf>
    <xf numFmtId="0" fontId="12" fillId="0" borderId="9" xfId="0" quotePrefix="1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/>
    </xf>
    <xf numFmtId="0" fontId="12" fillId="0" borderId="11" xfId="0" applyFont="1" applyFill="1" applyBorder="1"/>
    <xf numFmtId="0" fontId="12" fillId="0" borderId="12" xfId="0" applyFont="1" applyFill="1" applyBorder="1" applyAlignment="1">
      <alignment horizontal="left" vertical="center" wrapText="1"/>
    </xf>
    <xf numFmtId="0" fontId="12" fillId="0" borderId="12" xfId="0" quotePrefix="1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right"/>
    </xf>
    <xf numFmtId="0" fontId="12" fillId="0" borderId="3" xfId="0" applyFont="1" applyFill="1" applyBorder="1"/>
    <xf numFmtId="0" fontId="12" fillId="0" borderId="4" xfId="0" applyFont="1" applyFill="1" applyBorder="1" applyAlignment="1">
      <alignment horizontal="left" vertical="center" wrapText="1"/>
    </xf>
    <xf numFmtId="0" fontId="12" fillId="0" borderId="4" xfId="0" quotePrefix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/>
    </xf>
    <xf numFmtId="0" fontId="3" fillId="0" borderId="15" xfId="0" quotePrefix="1" applyFont="1" applyFill="1" applyBorder="1" applyAlignment="1">
      <alignment horizontal="right" vertical="center"/>
    </xf>
    <xf numFmtId="0" fontId="3" fillId="0" borderId="16" xfId="0" quotePrefix="1" applyFont="1" applyFill="1" applyBorder="1" applyAlignment="1">
      <alignment horizontal="right" vertical="center"/>
    </xf>
    <xf numFmtId="0" fontId="12" fillId="0" borderId="4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12" xfId="0" applyFont="1" applyFill="1" applyBorder="1" applyAlignment="1">
      <alignment horizontal="left" vertical="center"/>
    </xf>
    <xf numFmtId="0" fontId="12" fillId="0" borderId="12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/>
    </xf>
    <xf numFmtId="0" fontId="12" fillId="0" borderId="5" xfId="0" quotePrefix="1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vertical="center"/>
    </xf>
    <xf numFmtId="0" fontId="12" fillId="0" borderId="9" xfId="0" applyFont="1" applyFill="1" applyBorder="1" applyAlignment="1">
      <alignment horizontal="center"/>
    </xf>
    <xf numFmtId="0" fontId="12" fillId="0" borderId="10" xfId="0" quotePrefix="1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12" xfId="0" applyFont="1" applyFill="1" applyBorder="1" applyAlignment="1">
      <alignment vertical="center"/>
    </xf>
    <xf numFmtId="0" fontId="12" fillId="0" borderId="12" xfId="0" applyFont="1" applyFill="1" applyBorder="1" applyAlignment="1">
      <alignment horizontal="center"/>
    </xf>
    <xf numFmtId="0" fontId="12" fillId="0" borderId="42" xfId="0" quotePrefix="1" applyFont="1" applyFill="1" applyBorder="1" applyAlignment="1">
      <alignment horizontal="centerContinuous" vertical="center"/>
    </xf>
    <xf numFmtId="0" fontId="12" fillId="0" borderId="43" xfId="0" applyFont="1" applyFill="1" applyBorder="1" applyAlignment="1">
      <alignment horizontal="left" vertical="center"/>
    </xf>
    <xf numFmtId="0" fontId="12" fillId="0" borderId="43" xfId="0" applyFont="1" applyFill="1" applyBorder="1" applyAlignment="1">
      <alignment horizontal="center"/>
    </xf>
    <xf numFmtId="0" fontId="12" fillId="0" borderId="33" xfId="0" quotePrefix="1" applyFont="1" applyFill="1" applyBorder="1" applyAlignment="1">
      <alignment horizontal="centerContinuous" vertical="center"/>
    </xf>
    <xf numFmtId="0" fontId="12" fillId="0" borderId="30" xfId="0" applyFont="1" applyFill="1" applyBorder="1" applyAlignment="1">
      <alignment horizontal="left" vertical="center"/>
    </xf>
    <xf numFmtId="0" fontId="12" fillId="0" borderId="30" xfId="0" applyFont="1" applyFill="1" applyBorder="1" applyAlignment="1">
      <alignment horizontal="center"/>
    </xf>
    <xf numFmtId="0" fontId="12" fillId="0" borderId="40" xfId="0" quotePrefix="1" applyFont="1" applyFill="1" applyBorder="1" applyAlignment="1">
      <alignment horizontal="centerContinuous" vertical="center"/>
    </xf>
    <xf numFmtId="0" fontId="12" fillId="0" borderId="37" xfId="0" applyFont="1" applyFill="1" applyBorder="1" applyAlignment="1">
      <alignment horizontal="left" vertical="center"/>
    </xf>
    <xf numFmtId="0" fontId="12" fillId="0" borderId="37" xfId="0" applyFont="1" applyFill="1" applyBorder="1" applyAlignment="1">
      <alignment horizontal="center"/>
    </xf>
    <xf numFmtId="0" fontId="13" fillId="0" borderId="38" xfId="0" quotePrefix="1" applyFont="1" applyFill="1" applyBorder="1" applyAlignment="1">
      <alignment horizontal="centerContinuous" vertical="center"/>
    </xf>
    <xf numFmtId="0" fontId="13" fillId="0" borderId="39" xfId="0" applyFont="1" applyFill="1" applyBorder="1" applyAlignment="1">
      <alignment horizontal="left" vertical="center" wrapText="1"/>
    </xf>
    <xf numFmtId="0" fontId="12" fillId="0" borderId="34" xfId="0" applyFont="1" applyFill="1" applyBorder="1" applyAlignment="1">
      <alignment horizontal="left" vertical="center" wrapText="1"/>
    </xf>
    <xf numFmtId="0" fontId="12" fillId="0" borderId="34" xfId="0" applyFont="1" applyFill="1" applyBorder="1" applyAlignment="1">
      <alignment horizontal="center"/>
    </xf>
    <xf numFmtId="0" fontId="12" fillId="0" borderId="30" xfId="0" applyFont="1" applyFill="1" applyBorder="1" applyAlignment="1">
      <alignment horizontal="left" vertical="center" wrapText="1"/>
    </xf>
    <xf numFmtId="1" fontId="12" fillId="0" borderId="0" xfId="0" applyNumberFormat="1" applyFont="1" applyFill="1"/>
    <xf numFmtId="0" fontId="12" fillId="0" borderId="37" xfId="0" applyFont="1" applyFill="1" applyBorder="1" applyAlignment="1">
      <alignment horizontal="left" vertical="center" wrapText="1"/>
    </xf>
    <xf numFmtId="0" fontId="12" fillId="0" borderId="34" xfId="0" applyFont="1" applyFill="1" applyBorder="1" applyAlignment="1">
      <alignment horizontal="left" vertical="center"/>
    </xf>
    <xf numFmtId="0" fontId="3" fillId="0" borderId="39" xfId="0" applyFont="1" applyFill="1" applyBorder="1" applyAlignment="1">
      <alignment horizontal="left" vertical="center"/>
    </xf>
    <xf numFmtId="0" fontId="12" fillId="0" borderId="41" xfId="0" applyFont="1" applyFill="1" applyBorder="1" applyAlignment="1">
      <alignment horizontal="left" vertical="center" wrapText="1"/>
    </xf>
    <xf numFmtId="0" fontId="12" fillId="0" borderId="41" xfId="0" applyFont="1" applyFill="1" applyBorder="1" applyAlignment="1">
      <alignment horizontal="center"/>
    </xf>
    <xf numFmtId="0" fontId="12" fillId="0" borderId="21" xfId="0" applyFont="1" applyFill="1" applyBorder="1" applyAlignment="1">
      <alignment horizontal="center"/>
    </xf>
    <xf numFmtId="0" fontId="12" fillId="0" borderId="43" xfId="0" applyFont="1" applyFill="1" applyBorder="1" applyAlignment="1">
      <alignment horizontal="left" vertical="center" wrapText="1"/>
    </xf>
    <xf numFmtId="0" fontId="13" fillId="0" borderId="33" xfId="0" quotePrefix="1" applyFont="1" applyFill="1" applyBorder="1" applyAlignment="1">
      <alignment horizontal="centerContinuous" vertical="center"/>
    </xf>
    <xf numFmtId="0" fontId="7" fillId="0" borderId="0" xfId="0" applyFont="1" applyFill="1"/>
    <xf numFmtId="0" fontId="4" fillId="0" borderId="31" xfId="0" applyFont="1" applyFill="1" applyBorder="1" applyAlignment="1">
      <alignment horizontal="centerContinuous" vertical="center"/>
    </xf>
    <xf numFmtId="0" fontId="4" fillId="0" borderId="32" xfId="0" applyFont="1" applyFill="1" applyBorder="1" applyAlignment="1">
      <alignment horizontal="centerContinuous" vertical="center"/>
    </xf>
    <xf numFmtId="0" fontId="7" fillId="0" borderId="42" xfId="0" quotePrefix="1" applyFont="1" applyFill="1" applyBorder="1" applyAlignment="1">
      <alignment horizontal="centerContinuous" vertical="center"/>
    </xf>
    <xf numFmtId="0" fontId="7" fillId="0" borderId="43" xfId="0" applyFont="1" applyFill="1" applyBorder="1" applyAlignment="1">
      <alignment horizontal="left" vertical="center" wrapText="1"/>
    </xf>
    <xf numFmtId="0" fontId="7" fillId="0" borderId="43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33" xfId="0" quotePrefix="1" applyFont="1" applyFill="1" applyBorder="1" applyAlignment="1">
      <alignment horizontal="centerContinuous" vertical="center"/>
    </xf>
    <xf numFmtId="0" fontId="7" fillId="0" borderId="30" xfId="0" applyFont="1" applyFill="1" applyBorder="1" applyAlignment="1">
      <alignment horizontal="left" vertical="center" wrapText="1"/>
    </xf>
    <xf numFmtId="0" fontId="7" fillId="0" borderId="3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40" xfId="0" quotePrefix="1" applyFont="1" applyFill="1" applyBorder="1" applyAlignment="1">
      <alignment horizontal="centerContinuous" vertical="center"/>
    </xf>
    <xf numFmtId="0" fontId="7" fillId="0" borderId="37" xfId="0" applyFont="1" applyFill="1" applyBorder="1" applyAlignment="1">
      <alignment horizontal="left" vertical="center" wrapText="1"/>
    </xf>
    <xf numFmtId="0" fontId="7" fillId="0" borderId="37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14" fillId="0" borderId="38" xfId="0" quotePrefix="1" applyFont="1" applyFill="1" applyBorder="1" applyAlignment="1">
      <alignment horizontal="centerContinuous" vertical="center"/>
    </xf>
    <xf numFmtId="0" fontId="14" fillId="0" borderId="39" xfId="0" applyFont="1" applyFill="1" applyBorder="1" applyAlignment="1">
      <alignment horizontal="left" vertical="center" wrapText="1"/>
    </xf>
    <xf numFmtId="0" fontId="4" fillId="0" borderId="39" xfId="0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7" fillId="0" borderId="39" xfId="0" applyFont="1" applyFill="1" applyBorder="1" applyAlignment="1">
      <alignment horizontal="center"/>
    </xf>
    <xf numFmtId="0" fontId="7" fillId="0" borderId="16" xfId="0" applyFont="1" applyFill="1" applyBorder="1" applyAlignment="1">
      <alignment horizontal="center"/>
    </xf>
    <xf numFmtId="0" fontId="7" fillId="0" borderId="34" xfId="0" applyFont="1" applyFill="1" applyBorder="1" applyAlignment="1">
      <alignment horizontal="left" vertical="center" wrapText="1"/>
    </xf>
    <xf numFmtId="0" fontId="7" fillId="0" borderId="34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0" xfId="0" applyFont="1" applyFill="1" applyBorder="1"/>
    <xf numFmtId="0" fontId="15" fillId="0" borderId="30" xfId="0" applyFont="1" applyFill="1" applyBorder="1" applyAlignment="1">
      <alignment horizontal="center"/>
    </xf>
    <xf numFmtId="0" fontId="15" fillId="0" borderId="10" xfId="0" applyFont="1" applyFill="1" applyBorder="1" applyAlignment="1">
      <alignment horizontal="center"/>
    </xf>
    <xf numFmtId="0" fontId="15" fillId="0" borderId="0" xfId="0" applyFont="1" applyFill="1" applyBorder="1"/>
    <xf numFmtId="0" fontId="7" fillId="0" borderId="41" xfId="0" applyFont="1" applyFill="1" applyBorder="1" applyAlignment="1">
      <alignment horizontal="left" vertical="center" wrapText="1"/>
    </xf>
    <xf numFmtId="0" fontId="7" fillId="0" borderId="41" xfId="0" applyFont="1" applyFill="1" applyBorder="1" applyAlignment="1">
      <alignment horizontal="center"/>
    </xf>
    <xf numFmtId="0" fontId="7" fillId="0" borderId="21" xfId="0" applyFont="1" applyFill="1" applyBorder="1" applyAlignment="1">
      <alignment horizontal="center"/>
    </xf>
    <xf numFmtId="0" fontId="12" fillId="0" borderId="13" xfId="0" quotePrefix="1" applyFont="1" applyFill="1" applyBorder="1" applyAlignment="1">
      <alignment horizontal="center" vertical="center"/>
    </xf>
    <xf numFmtId="0" fontId="12" fillId="0" borderId="0" xfId="1" applyFont="1" applyFill="1"/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12" fillId="0" borderId="6" xfId="1" applyFont="1" applyFill="1" applyBorder="1" applyAlignment="1">
      <alignment wrapText="1"/>
    </xf>
    <xf numFmtId="164" fontId="12" fillId="0" borderId="1" xfId="2" applyNumberFormat="1" applyFont="1" applyFill="1" applyBorder="1" applyAlignment="1">
      <alignment vertical="center" wrapText="1"/>
    </xf>
    <xf numFmtId="164" fontId="12" fillId="0" borderId="7" xfId="2" applyNumberFormat="1" applyFont="1" applyFill="1" applyBorder="1" applyAlignment="1">
      <alignment vertical="center" wrapText="1"/>
    </xf>
    <xf numFmtId="0" fontId="12" fillId="0" borderId="0" xfId="1" applyFont="1" applyFill="1" applyAlignment="1">
      <alignment wrapText="1"/>
    </xf>
    <xf numFmtId="0" fontId="12" fillId="0" borderId="8" xfId="1" applyFont="1" applyFill="1" applyBorder="1" applyAlignment="1">
      <alignment wrapText="1"/>
    </xf>
    <xf numFmtId="164" fontId="12" fillId="0" borderId="9" xfId="2" applyNumberFormat="1" applyFont="1" applyFill="1" applyBorder="1" applyAlignment="1">
      <alignment vertical="center" wrapText="1"/>
    </xf>
    <xf numFmtId="164" fontId="12" fillId="0" borderId="10" xfId="2" applyNumberFormat="1" applyFont="1" applyFill="1" applyBorder="1" applyAlignment="1">
      <alignment vertical="center" wrapText="1"/>
    </xf>
    <xf numFmtId="0" fontId="12" fillId="0" borderId="11" xfId="1" applyFont="1" applyFill="1" applyBorder="1" applyAlignment="1">
      <alignment wrapText="1"/>
    </xf>
    <xf numFmtId="164" fontId="12" fillId="0" borderId="12" xfId="2" applyNumberFormat="1" applyFont="1" applyFill="1" applyBorder="1" applyAlignment="1">
      <alignment vertical="center" wrapText="1"/>
    </xf>
    <xf numFmtId="164" fontId="12" fillId="0" borderId="13" xfId="2" applyNumberFormat="1" applyFont="1" applyFill="1" applyBorder="1" applyAlignment="1">
      <alignment vertical="center" wrapText="1"/>
    </xf>
    <xf numFmtId="0" fontId="3" fillId="0" borderId="14" xfId="1" applyFont="1" applyFill="1" applyBorder="1" applyAlignment="1">
      <alignment wrapText="1"/>
    </xf>
    <xf numFmtId="164" fontId="3" fillId="0" borderId="15" xfId="2" applyNumberFormat="1" applyFont="1" applyFill="1" applyBorder="1" applyAlignment="1">
      <alignment vertical="center" wrapText="1"/>
    </xf>
    <xf numFmtId="164" fontId="3" fillId="0" borderId="16" xfId="2" applyNumberFormat="1" applyFont="1" applyFill="1" applyBorder="1" applyAlignment="1">
      <alignment vertical="center" wrapText="1"/>
    </xf>
    <xf numFmtId="0" fontId="12" fillId="0" borderId="3" xfId="1" applyFont="1" applyFill="1" applyBorder="1" applyAlignment="1">
      <alignment wrapText="1"/>
    </xf>
    <xf numFmtId="164" fontId="9" fillId="0" borderId="4" xfId="2" applyNumberFormat="1" applyFont="1" applyFill="1" applyBorder="1" applyAlignment="1">
      <alignment vertical="center" wrapText="1"/>
    </xf>
    <xf numFmtId="164" fontId="9" fillId="0" borderId="5" xfId="2" applyNumberFormat="1" applyFont="1" applyFill="1" applyBorder="1" applyAlignment="1">
      <alignment vertical="center" wrapText="1"/>
    </xf>
    <xf numFmtId="164" fontId="9" fillId="0" borderId="12" xfId="2" applyNumberFormat="1" applyFont="1" applyFill="1" applyBorder="1" applyAlignment="1">
      <alignment vertical="center" wrapText="1"/>
    </xf>
    <xf numFmtId="164" fontId="9" fillId="0" borderId="13" xfId="2" applyNumberFormat="1" applyFont="1" applyFill="1" applyBorder="1" applyAlignment="1">
      <alignment vertical="center" wrapText="1"/>
    </xf>
    <xf numFmtId="164" fontId="12" fillId="0" borderId="4" xfId="2" applyNumberFormat="1" applyFont="1" applyFill="1" applyBorder="1" applyAlignment="1">
      <alignment vertical="center" wrapText="1"/>
    </xf>
    <xf numFmtId="164" fontId="12" fillId="0" borderId="5" xfId="2" applyNumberFormat="1" applyFont="1" applyFill="1" applyBorder="1" applyAlignment="1">
      <alignment vertical="center" wrapText="1"/>
    </xf>
    <xf numFmtId="164" fontId="12" fillId="0" borderId="0" xfId="1" applyNumberFormat="1" applyFont="1" applyFill="1" applyAlignment="1">
      <alignment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3" fillId="0" borderId="14" xfId="1" applyFont="1" applyFill="1" applyBorder="1" applyAlignment="1">
      <alignment wrapText="1"/>
    </xf>
    <xf numFmtId="164" fontId="13" fillId="0" borderId="15" xfId="2" applyNumberFormat="1" applyFont="1" applyFill="1" applyBorder="1" applyAlignment="1">
      <alignment vertical="center" wrapText="1"/>
    </xf>
    <xf numFmtId="164" fontId="10" fillId="0" borderId="15" xfId="0" applyNumberFormat="1" applyFont="1" applyBorder="1" applyAlignment="1">
      <alignment vertical="center" wrapText="1"/>
    </xf>
    <xf numFmtId="164" fontId="10" fillId="0" borderId="16" xfId="0" applyNumberFormat="1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0" fontId="12" fillId="0" borderId="19" xfId="1" applyFont="1" applyFill="1" applyBorder="1" applyAlignment="1">
      <alignment wrapText="1"/>
    </xf>
    <xf numFmtId="164" fontId="12" fillId="0" borderId="20" xfId="2" applyNumberFormat="1" applyFont="1" applyFill="1" applyBorder="1" applyAlignment="1">
      <alignment vertical="center" wrapText="1"/>
    </xf>
    <xf numFmtId="164" fontId="12" fillId="0" borderId="21" xfId="2" applyNumberFormat="1" applyFont="1" applyFill="1" applyBorder="1" applyAlignment="1">
      <alignment vertical="center" wrapText="1"/>
    </xf>
    <xf numFmtId="164" fontId="9" fillId="0" borderId="9" xfId="2" applyNumberFormat="1" applyFont="1" applyFill="1" applyBorder="1" applyAlignment="1">
      <alignment vertical="center" wrapText="1"/>
    </xf>
    <xf numFmtId="164" fontId="9" fillId="0" borderId="10" xfId="2" applyNumberFormat="1" applyFont="1" applyFill="1" applyBorder="1" applyAlignment="1">
      <alignment vertical="center" wrapText="1"/>
    </xf>
    <xf numFmtId="164" fontId="9" fillId="0" borderId="20" xfId="2" applyNumberFormat="1" applyFont="1" applyFill="1" applyBorder="1" applyAlignment="1">
      <alignment vertical="center" wrapText="1"/>
    </xf>
    <xf numFmtId="164" fontId="9" fillId="0" borderId="21" xfId="2" applyNumberFormat="1" applyFont="1" applyFill="1" applyBorder="1" applyAlignment="1">
      <alignment vertical="center" wrapText="1"/>
    </xf>
    <xf numFmtId="164" fontId="13" fillId="0" borderId="16" xfId="2" applyNumberFormat="1" applyFont="1" applyFill="1" applyBorder="1" applyAlignment="1">
      <alignment vertical="center" wrapText="1"/>
    </xf>
    <xf numFmtId="0" fontId="13" fillId="0" borderId="15" xfId="2" applyFont="1" applyFill="1" applyBorder="1" applyAlignment="1">
      <alignment horizontal="left" vertical="center" wrapText="1"/>
    </xf>
    <xf numFmtId="164" fontId="3" fillId="0" borderId="15" xfId="1" applyNumberFormat="1" applyFont="1" applyFill="1" applyBorder="1" applyAlignment="1">
      <alignment vertical="center" wrapText="1"/>
    </xf>
    <xf numFmtId="164" fontId="3" fillId="0" borderId="16" xfId="1" applyNumberFormat="1" applyFont="1" applyFill="1" applyBorder="1" applyAlignment="1">
      <alignment vertical="center" wrapText="1"/>
    </xf>
    <xf numFmtId="164" fontId="12" fillId="0" borderId="20" xfId="2" applyNumberFormat="1" applyFont="1" applyFill="1" applyBorder="1" applyAlignment="1">
      <alignment horizontal="left" vertical="center" wrapText="1"/>
    </xf>
    <xf numFmtId="164" fontId="12" fillId="0" borderId="21" xfId="2" applyNumberFormat="1" applyFont="1" applyFill="1" applyBorder="1" applyAlignment="1">
      <alignment horizontal="left" vertical="center" wrapText="1"/>
    </xf>
    <xf numFmtId="164" fontId="9" fillId="0" borderId="4" xfId="2" applyNumberFormat="1" applyFont="1" applyFill="1" applyBorder="1" applyAlignment="1">
      <alignment horizontal="left" vertical="center" wrapText="1"/>
    </xf>
    <xf numFmtId="164" fontId="9" fillId="0" borderId="4" xfId="2" applyNumberFormat="1" applyFont="1" applyFill="1" applyBorder="1" applyAlignment="1">
      <alignment horizontal="right" vertical="center" wrapText="1"/>
    </xf>
    <xf numFmtId="164" fontId="9" fillId="0" borderId="5" xfId="2" applyNumberFormat="1" applyFont="1" applyFill="1" applyBorder="1" applyAlignment="1">
      <alignment horizontal="right" vertical="center" wrapText="1"/>
    </xf>
    <xf numFmtId="164" fontId="12" fillId="0" borderId="9" xfId="2" applyNumberFormat="1" applyFont="1" applyFill="1" applyBorder="1" applyAlignment="1">
      <alignment horizontal="left" vertical="center" wrapText="1"/>
    </xf>
    <xf numFmtId="164" fontId="9" fillId="0" borderId="9" xfId="2" applyNumberFormat="1" applyFont="1" applyFill="1" applyBorder="1" applyAlignment="1">
      <alignment horizontal="left" vertical="center" wrapText="1"/>
    </xf>
    <xf numFmtId="164" fontId="9" fillId="0" borderId="9" xfId="2" applyNumberFormat="1" applyFont="1" applyFill="1" applyBorder="1" applyAlignment="1">
      <alignment horizontal="right" vertical="center" wrapText="1"/>
    </xf>
    <xf numFmtId="164" fontId="9" fillId="0" borderId="10" xfId="2" applyNumberFormat="1" applyFont="1" applyFill="1" applyBorder="1" applyAlignment="1">
      <alignment horizontal="right" vertical="center" wrapText="1"/>
    </xf>
    <xf numFmtId="164" fontId="9" fillId="0" borderId="12" xfId="2" applyNumberFormat="1" applyFont="1" applyFill="1" applyBorder="1" applyAlignment="1">
      <alignment horizontal="right" vertical="center" wrapText="1"/>
    </xf>
    <xf numFmtId="164" fontId="9" fillId="0" borderId="13" xfId="2" applyNumberFormat="1" applyFont="1" applyFill="1" applyBorder="1" applyAlignment="1">
      <alignment horizontal="right" vertical="center" wrapText="1"/>
    </xf>
    <xf numFmtId="164" fontId="3" fillId="0" borderId="15" xfId="2" applyNumberFormat="1" applyFont="1" applyFill="1" applyBorder="1" applyAlignment="1">
      <alignment horizontal="left" vertical="center" wrapText="1"/>
    </xf>
    <xf numFmtId="164" fontId="3" fillId="0" borderId="15" xfId="2" applyNumberFormat="1" applyFont="1" applyFill="1" applyBorder="1" applyAlignment="1">
      <alignment horizontal="right" vertical="center" wrapText="1"/>
    </xf>
    <xf numFmtId="164" fontId="3" fillId="0" borderId="16" xfId="2" applyNumberFormat="1" applyFont="1" applyFill="1" applyBorder="1" applyAlignment="1">
      <alignment horizontal="right" vertical="center" wrapText="1"/>
    </xf>
    <xf numFmtId="164" fontId="9" fillId="0" borderId="12" xfId="2" applyNumberFormat="1" applyFont="1" applyFill="1" applyBorder="1" applyAlignment="1">
      <alignment horizontal="left" vertical="center" wrapText="1"/>
    </xf>
    <xf numFmtId="164" fontId="9" fillId="0" borderId="20" xfId="2" applyNumberFormat="1" applyFont="1" applyFill="1" applyBorder="1" applyAlignment="1">
      <alignment horizontal="left" vertical="center" wrapText="1"/>
    </xf>
    <xf numFmtId="164" fontId="13" fillId="0" borderId="20" xfId="2" applyNumberFormat="1" applyFont="1" applyFill="1" applyBorder="1" applyAlignment="1">
      <alignment horizontal="left" vertical="center" wrapText="1"/>
    </xf>
    <xf numFmtId="164" fontId="19" fillId="0" borderId="20" xfId="2" applyNumberFormat="1" applyFont="1" applyFill="1" applyBorder="1" applyAlignment="1">
      <alignment horizontal="right" vertical="center" wrapText="1"/>
    </xf>
    <xf numFmtId="164" fontId="19" fillId="0" borderId="21" xfId="2" applyNumberFormat="1" applyFont="1" applyFill="1" applyBorder="1" applyAlignment="1">
      <alignment horizontal="right" vertical="center" wrapText="1"/>
    </xf>
    <xf numFmtId="0" fontId="12" fillId="0" borderId="4" xfId="1" applyFont="1" applyFill="1" applyBorder="1" applyAlignment="1">
      <alignment vertical="center" wrapText="1"/>
    </xf>
    <xf numFmtId="0" fontId="12" fillId="0" borderId="5" xfId="1" applyFont="1" applyFill="1" applyBorder="1" applyAlignment="1">
      <alignment vertical="center" wrapText="1"/>
    </xf>
    <xf numFmtId="0" fontId="12" fillId="0" borderId="9" xfId="1" applyFont="1" applyFill="1" applyBorder="1" applyAlignment="1">
      <alignment vertical="center" wrapText="1"/>
    </xf>
    <xf numFmtId="0" fontId="12" fillId="0" borderId="10" xfId="1" applyFont="1" applyFill="1" applyBorder="1" applyAlignment="1">
      <alignment vertical="center" wrapText="1"/>
    </xf>
    <xf numFmtId="0" fontId="3" fillId="0" borderId="15" xfId="1" applyFont="1" applyFill="1" applyBorder="1" applyAlignment="1">
      <alignment vertical="center" wrapText="1"/>
    </xf>
    <xf numFmtId="0" fontId="3" fillId="0" borderId="16" xfId="1" applyFont="1" applyFill="1" applyBorder="1" applyAlignment="1">
      <alignment vertical="center" wrapText="1"/>
    </xf>
    <xf numFmtId="0" fontId="12" fillId="0" borderId="4" xfId="1" applyFont="1" applyFill="1" applyBorder="1" applyAlignment="1">
      <alignment horizontal="left" vertical="center" wrapText="1"/>
    </xf>
    <xf numFmtId="0" fontId="12" fillId="0" borderId="5" xfId="1" applyFont="1" applyFill="1" applyBorder="1" applyAlignment="1">
      <alignment horizontal="left" vertical="center" wrapText="1"/>
    </xf>
    <xf numFmtId="164" fontId="13" fillId="0" borderId="15" xfId="2" applyNumberFormat="1" applyFont="1" applyFill="1" applyBorder="1" applyAlignment="1">
      <alignment horizontal="left" vertical="center" wrapText="1"/>
    </xf>
    <xf numFmtId="164" fontId="3" fillId="0" borderId="15" xfId="2" applyNumberFormat="1" applyFont="1" applyFill="1" applyBorder="1" applyAlignment="1">
      <alignment vertical="top" wrapText="1"/>
    </xf>
    <xf numFmtId="164" fontId="3" fillId="0" borderId="16" xfId="2" applyNumberFormat="1" applyFont="1" applyFill="1" applyBorder="1" applyAlignment="1">
      <alignment vertical="top" wrapText="1"/>
    </xf>
    <xf numFmtId="164" fontId="0" fillId="0" borderId="0" xfId="0" applyNumberFormat="1"/>
    <xf numFmtId="0" fontId="17" fillId="0" borderId="44" xfId="1" applyFont="1" applyFill="1" applyBorder="1" applyAlignment="1">
      <alignment horizontal="center" vertical="center"/>
    </xf>
    <xf numFmtId="0" fontId="17" fillId="0" borderId="45" xfId="1" applyFont="1" applyFill="1" applyBorder="1" applyAlignment="1">
      <alignment horizontal="center" vertical="center"/>
    </xf>
    <xf numFmtId="0" fontId="17" fillId="0" borderId="46" xfId="1" applyFont="1" applyFill="1" applyBorder="1" applyAlignment="1">
      <alignment horizontal="center" vertical="center"/>
    </xf>
    <xf numFmtId="0" fontId="2" fillId="0" borderId="38" xfId="3" applyFont="1" applyFill="1" applyBorder="1" applyAlignment="1">
      <alignment horizontal="center" vertical="center"/>
    </xf>
    <xf numFmtId="0" fontId="2" fillId="0" borderId="50" xfId="3" applyFont="1" applyFill="1" applyBorder="1" applyAlignment="1">
      <alignment horizontal="center" vertical="center"/>
    </xf>
    <xf numFmtId="0" fontId="17" fillId="0" borderId="38" xfId="1" applyFont="1" applyFill="1" applyBorder="1" applyAlignment="1">
      <alignment horizontal="center" vertical="center"/>
    </xf>
    <xf numFmtId="0" fontId="17" fillId="0" borderId="50" xfId="1" applyFont="1" applyFill="1" applyBorder="1" applyAlignment="1">
      <alignment horizontal="center" vertical="center"/>
    </xf>
    <xf numFmtId="0" fontId="17" fillId="0" borderId="26" xfId="1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 wrapText="1"/>
    </xf>
    <xf numFmtId="0" fontId="11" fillId="0" borderId="45" xfId="0" applyFont="1" applyFill="1" applyBorder="1" applyAlignment="1">
      <alignment horizontal="center" vertical="center" wrapText="1"/>
    </xf>
    <xf numFmtId="0" fontId="11" fillId="0" borderId="46" xfId="0" applyFont="1" applyFill="1" applyBorder="1" applyAlignment="1">
      <alignment horizontal="center" vertical="center" wrapText="1"/>
    </xf>
    <xf numFmtId="0" fontId="11" fillId="0" borderId="4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47" xfId="0" applyFont="1" applyFill="1" applyBorder="1" applyAlignment="1">
      <alignment horizontal="center" vertical="center" wrapText="1"/>
    </xf>
    <xf numFmtId="0" fontId="11" fillId="0" borderId="48" xfId="0" applyFont="1" applyFill="1" applyBorder="1" applyAlignment="1">
      <alignment horizontal="center" vertical="center" wrapText="1"/>
    </xf>
    <xf numFmtId="0" fontId="11" fillId="0" borderId="49" xfId="0" applyFont="1" applyFill="1" applyBorder="1" applyAlignment="1">
      <alignment horizontal="center" vertical="center" wrapText="1"/>
    </xf>
    <xf numFmtId="0" fontId="11" fillId="0" borderId="38" xfId="0" applyFont="1" applyFill="1" applyBorder="1" applyAlignment="1">
      <alignment horizontal="center" vertical="center" wrapText="1"/>
    </xf>
    <xf numFmtId="0" fontId="11" fillId="0" borderId="50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31" xfId="0" applyFont="1" applyFill="1" applyBorder="1" applyAlignment="1">
      <alignment horizontal="center" vertical="center"/>
    </xf>
    <xf numFmtId="0" fontId="3" fillId="0" borderId="41" xfId="0" applyFont="1" applyFill="1" applyBorder="1" applyAlignment="1">
      <alignment horizontal="center" vertical="center"/>
    </xf>
    <xf numFmtId="0" fontId="3" fillId="0" borderId="5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4" fillId="0" borderId="57" xfId="0" applyFont="1" applyFill="1" applyBorder="1" applyAlignment="1">
      <alignment horizontal="center"/>
    </xf>
    <xf numFmtId="0" fontId="4" fillId="0" borderId="59" xfId="0" applyFont="1" applyFill="1" applyBorder="1" applyAlignment="1">
      <alignment horizontal="center"/>
    </xf>
    <xf numFmtId="0" fontId="4" fillId="0" borderId="44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3" fillId="0" borderId="57" xfId="0" applyFont="1" applyFill="1" applyBorder="1" applyAlignment="1">
      <alignment horizontal="center"/>
    </xf>
    <xf numFmtId="0" fontId="3" fillId="0" borderId="59" xfId="0" applyFont="1" applyFill="1" applyBorder="1" applyAlignment="1">
      <alignment horizontal="center"/>
    </xf>
    <xf numFmtId="0" fontId="3" fillId="0" borderId="44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 wrapText="1"/>
    </xf>
    <xf numFmtId="0" fontId="8" fillId="0" borderId="45" xfId="0" applyFont="1" applyFill="1" applyBorder="1" applyAlignment="1">
      <alignment horizontal="center" vertical="center" wrapText="1"/>
    </xf>
    <xf numFmtId="0" fontId="8" fillId="0" borderId="46" xfId="0" applyFont="1" applyFill="1" applyBorder="1" applyAlignment="1">
      <alignment horizontal="center" vertical="center" wrapText="1"/>
    </xf>
    <xf numFmtId="0" fontId="8" fillId="0" borderId="47" xfId="0" applyFont="1" applyFill="1" applyBorder="1" applyAlignment="1">
      <alignment horizontal="center" vertical="center" wrapText="1"/>
    </xf>
    <xf numFmtId="0" fontId="8" fillId="0" borderId="48" xfId="0" applyFont="1" applyFill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0" borderId="50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vertical="center" wrapText="1"/>
    </xf>
    <xf numFmtId="0" fontId="3" fillId="0" borderId="58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53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/>
    </xf>
    <xf numFmtId="0" fontId="4" fillId="0" borderId="7" xfId="3" applyFont="1" applyFill="1" applyBorder="1" applyAlignment="1">
      <alignment horizontal="center" vertical="center"/>
    </xf>
    <xf numFmtId="0" fontId="4" fillId="0" borderId="25" xfId="3" applyFont="1" applyFill="1" applyBorder="1" applyAlignment="1">
      <alignment horizontal="center" vertical="center"/>
    </xf>
    <xf numFmtId="0" fontId="3" fillId="0" borderId="53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6" fillId="0" borderId="44" xfId="3" applyFont="1" applyFill="1" applyBorder="1" applyAlignment="1">
      <alignment horizontal="center" vertical="center" wrapText="1"/>
    </xf>
    <xf numFmtId="0" fontId="6" fillId="0" borderId="45" xfId="3" applyFont="1" applyFill="1" applyBorder="1" applyAlignment="1">
      <alignment horizontal="center" vertical="center" wrapText="1"/>
    </xf>
    <xf numFmtId="0" fontId="6" fillId="0" borderId="46" xfId="3" applyFont="1" applyFill="1" applyBorder="1" applyAlignment="1">
      <alignment horizontal="center" vertical="center" wrapText="1"/>
    </xf>
    <xf numFmtId="0" fontId="6" fillId="0" borderId="47" xfId="3" applyFont="1" applyFill="1" applyBorder="1" applyAlignment="1">
      <alignment horizontal="center" vertical="center" wrapText="1"/>
    </xf>
    <xf numFmtId="0" fontId="6" fillId="0" borderId="48" xfId="3" applyFont="1" applyFill="1" applyBorder="1" applyAlignment="1">
      <alignment horizontal="center" vertical="center" wrapText="1"/>
    </xf>
    <xf numFmtId="0" fontId="6" fillId="0" borderId="49" xfId="3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wrapText="1"/>
    </xf>
    <xf numFmtId="0" fontId="3" fillId="0" borderId="46" xfId="0" applyFont="1" applyBorder="1" applyAlignment="1">
      <alignment horizontal="center" wrapText="1"/>
    </xf>
    <xf numFmtId="0" fontId="3" fillId="0" borderId="48" xfId="0" applyFont="1" applyBorder="1" applyAlignment="1">
      <alignment horizontal="center" wrapText="1"/>
    </xf>
    <xf numFmtId="0" fontId="3" fillId="0" borderId="49" xfId="0" applyFont="1" applyBorder="1" applyAlignment="1">
      <alignment horizontal="center" wrapText="1"/>
    </xf>
    <xf numFmtId="0" fontId="6" fillId="0" borderId="38" xfId="3" applyFont="1" applyFill="1" applyBorder="1" applyAlignment="1">
      <alignment horizontal="center" vertical="center"/>
    </xf>
    <xf numFmtId="0" fontId="6" fillId="0" borderId="50" xfId="3" applyFont="1" applyFill="1" applyBorder="1" applyAlignment="1">
      <alignment horizontal="center" vertical="center"/>
    </xf>
    <xf numFmtId="0" fontId="6" fillId="0" borderId="26" xfId="3" applyFont="1" applyFill="1" applyBorder="1" applyAlignment="1">
      <alignment horizontal="center" vertical="center"/>
    </xf>
    <xf numFmtId="0" fontId="0" fillId="0" borderId="50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0" borderId="44" xfId="3" applyFont="1" applyFill="1" applyBorder="1" applyAlignment="1">
      <alignment horizontal="center" vertical="center" wrapText="1"/>
    </xf>
    <xf numFmtId="0" fontId="2" fillId="0" borderId="45" xfId="3" applyFont="1" applyFill="1" applyBorder="1" applyAlignment="1">
      <alignment horizontal="center" vertical="center" wrapText="1"/>
    </xf>
    <xf numFmtId="0" fontId="2" fillId="0" borderId="46" xfId="3" applyFont="1" applyFill="1" applyBorder="1" applyAlignment="1">
      <alignment horizontal="center" vertical="center" wrapText="1"/>
    </xf>
    <xf numFmtId="0" fontId="2" fillId="0" borderId="47" xfId="3" applyFont="1" applyFill="1" applyBorder="1" applyAlignment="1">
      <alignment horizontal="center" vertical="center" wrapText="1"/>
    </xf>
    <xf numFmtId="0" fontId="2" fillId="0" borderId="48" xfId="3" applyFont="1" applyFill="1" applyBorder="1" applyAlignment="1">
      <alignment horizontal="center" vertical="center" wrapText="1"/>
    </xf>
    <xf numFmtId="0" fontId="2" fillId="0" borderId="49" xfId="3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center" wrapText="1"/>
    </xf>
    <xf numFmtId="0" fontId="3" fillId="0" borderId="47" xfId="0" applyFont="1" applyBorder="1" applyAlignment="1">
      <alignment horizontal="center" wrapText="1"/>
    </xf>
    <xf numFmtId="0" fontId="2" fillId="0" borderId="26" xfId="3" applyFont="1" applyFill="1" applyBorder="1" applyAlignment="1">
      <alignment horizontal="center" vertical="center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</cellXfs>
  <cellStyles count="4">
    <cellStyle name="Normál" xfId="0" builtinId="0"/>
    <cellStyle name="Normál_70ûrlap" xfId="1"/>
    <cellStyle name="Normál_97ûrlap" xfId="2"/>
    <cellStyle name="Normál_Munka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944"/>
  <sheetViews>
    <sheetView tabSelected="1" workbookViewId="0">
      <selection activeCell="B946" sqref="B946"/>
    </sheetView>
  </sheetViews>
  <sheetFormatPr defaultRowHeight="13.5" customHeight="1"/>
  <cols>
    <col min="2" max="2" width="60.7109375" customWidth="1"/>
    <col min="6" max="15" width="0" hidden="1" customWidth="1"/>
  </cols>
  <sheetData>
    <row r="1" spans="1:16" ht="13.5" customHeight="1">
      <c r="A1" s="447" t="s">
        <v>419</v>
      </c>
      <c r="B1" s="448"/>
      <c r="C1" s="448"/>
      <c r="D1" s="448"/>
      <c r="E1" s="449"/>
      <c r="M1" s="453" t="s">
        <v>419</v>
      </c>
      <c r="N1" s="438"/>
      <c r="O1" s="439"/>
      <c r="P1" s="1"/>
    </row>
    <row r="2" spans="1:16" ht="13.5" customHeight="1" thickBot="1">
      <c r="A2" s="450"/>
      <c r="B2" s="451"/>
      <c r="C2" s="451"/>
      <c r="D2" s="451"/>
      <c r="E2" s="452"/>
      <c r="M2" s="454"/>
      <c r="N2" s="440"/>
      <c r="O2" s="441"/>
      <c r="P2" s="1"/>
    </row>
    <row r="3" spans="1:16" ht="13.5" customHeight="1" thickBot="1">
      <c r="A3" s="352" t="s">
        <v>420</v>
      </c>
      <c r="B3" s="353"/>
      <c r="C3" s="352" t="s">
        <v>421</v>
      </c>
      <c r="D3" s="353"/>
      <c r="E3" s="455"/>
      <c r="M3" s="456"/>
      <c r="N3" s="457"/>
      <c r="O3" s="458"/>
      <c r="P3" s="2"/>
    </row>
    <row r="4" spans="1:16" s="4" customFormat="1" ht="13.5" customHeight="1">
      <c r="A4" s="418" t="s">
        <v>422</v>
      </c>
      <c r="B4" s="420" t="s">
        <v>423</v>
      </c>
      <c r="C4" s="3" t="s">
        <v>424</v>
      </c>
      <c r="D4" s="3" t="s">
        <v>425</v>
      </c>
      <c r="E4" s="422" t="s">
        <v>426</v>
      </c>
      <c r="M4" s="424" t="s">
        <v>427</v>
      </c>
      <c r="N4" s="426" t="s">
        <v>428</v>
      </c>
      <c r="O4" s="430" t="s">
        <v>429</v>
      </c>
    </row>
    <row r="5" spans="1:16" s="4" customFormat="1" ht="13.5" customHeight="1" thickBot="1">
      <c r="A5" s="419"/>
      <c r="B5" s="421"/>
      <c r="C5" s="5" t="s">
        <v>430</v>
      </c>
      <c r="D5" s="5"/>
      <c r="E5" s="423"/>
      <c r="M5" s="425"/>
      <c r="N5" s="427"/>
      <c r="O5" s="431"/>
    </row>
    <row r="6" spans="1:16" ht="13.5" customHeight="1">
      <c r="A6" s="6" t="s">
        <v>431</v>
      </c>
      <c r="B6" s="7" t="s">
        <v>432</v>
      </c>
      <c r="C6" s="8"/>
      <c r="D6" s="8"/>
      <c r="E6" s="9"/>
      <c r="M6" s="10">
        <f t="shared" ref="M6:M11" si="0">SUM(D6-E6)</f>
        <v>0</v>
      </c>
      <c r="N6" s="11">
        <v>231</v>
      </c>
      <c r="O6" s="12">
        <f t="shared" ref="O6:O11" si="1">SUM(M6-N6)</f>
        <v>-231</v>
      </c>
    </row>
    <row r="7" spans="1:16" ht="13.5" customHeight="1">
      <c r="A7" s="13" t="s">
        <v>433</v>
      </c>
      <c r="B7" s="14" t="s">
        <v>434</v>
      </c>
      <c r="C7" s="15"/>
      <c r="D7" s="15"/>
      <c r="E7" s="16"/>
      <c r="M7" s="17">
        <f t="shared" si="0"/>
        <v>0</v>
      </c>
      <c r="N7" s="18"/>
      <c r="O7" s="19">
        <f t="shared" si="1"/>
        <v>0</v>
      </c>
    </row>
    <row r="8" spans="1:16" ht="13.5" customHeight="1">
      <c r="A8" s="13" t="s">
        <v>435</v>
      </c>
      <c r="B8" s="14" t="s">
        <v>436</v>
      </c>
      <c r="C8" s="15"/>
      <c r="D8" s="15"/>
      <c r="E8" s="16"/>
      <c r="M8" s="17">
        <f t="shared" si="0"/>
        <v>0</v>
      </c>
      <c r="N8" s="18"/>
      <c r="O8" s="19">
        <f t="shared" si="1"/>
        <v>0</v>
      </c>
    </row>
    <row r="9" spans="1:16" ht="13.5" customHeight="1">
      <c r="A9" s="13" t="s">
        <v>437</v>
      </c>
      <c r="B9" s="14" t="s">
        <v>438</v>
      </c>
      <c r="C9" s="15"/>
      <c r="D9" s="15"/>
      <c r="E9" s="16"/>
      <c r="M9" s="17">
        <f t="shared" si="0"/>
        <v>0</v>
      </c>
      <c r="N9" s="18"/>
      <c r="O9" s="19">
        <f t="shared" si="1"/>
        <v>0</v>
      </c>
    </row>
    <row r="10" spans="1:16" ht="13.5" customHeight="1">
      <c r="A10" s="13" t="s">
        <v>439</v>
      </c>
      <c r="B10" s="14" t="s">
        <v>440</v>
      </c>
      <c r="C10" s="15"/>
      <c r="D10" s="15"/>
      <c r="E10" s="16"/>
      <c r="M10" s="17">
        <f t="shared" si="0"/>
        <v>0</v>
      </c>
      <c r="N10" s="18"/>
      <c r="O10" s="19">
        <f t="shared" si="1"/>
        <v>0</v>
      </c>
    </row>
    <row r="11" spans="1:16" ht="13.5" customHeight="1" thickBot="1">
      <c r="A11" s="20" t="s">
        <v>441</v>
      </c>
      <c r="B11" s="21" t="s">
        <v>442</v>
      </c>
      <c r="C11" s="22"/>
      <c r="D11" s="22"/>
      <c r="E11" s="23"/>
      <c r="M11" s="17">
        <f t="shared" si="0"/>
        <v>0</v>
      </c>
      <c r="N11" s="24"/>
      <c r="O11" s="19">
        <f t="shared" si="1"/>
        <v>0</v>
      </c>
    </row>
    <row r="12" spans="1:16" s="4" customFormat="1" ht="28.5" customHeight="1" thickBot="1">
      <c r="A12" s="25" t="s">
        <v>443</v>
      </c>
      <c r="B12" s="26" t="s">
        <v>444</v>
      </c>
      <c r="C12" s="27"/>
      <c r="D12" s="27"/>
      <c r="E12" s="28"/>
      <c r="F12" s="29"/>
      <c r="G12" s="29"/>
      <c r="H12" s="29"/>
      <c r="I12" s="29"/>
      <c r="J12" s="29"/>
      <c r="K12" s="29"/>
      <c r="L12" s="30"/>
      <c r="M12" s="31">
        <f>SUM(M6:M11)</f>
        <v>0</v>
      </c>
      <c r="N12" s="27">
        <f>SUM(N6:N11)</f>
        <v>231</v>
      </c>
      <c r="O12" s="28">
        <f>SUM(O6:O11)</f>
        <v>-231</v>
      </c>
    </row>
    <row r="13" spans="1:16" ht="13.5" customHeight="1" thickBot="1">
      <c r="A13" s="32" t="s">
        <v>445</v>
      </c>
      <c r="B13" s="33" t="s">
        <v>446</v>
      </c>
      <c r="C13" s="34"/>
      <c r="D13" s="34"/>
      <c r="E13" s="35"/>
      <c r="F13" s="36"/>
      <c r="G13" s="36"/>
      <c r="H13" s="36"/>
      <c r="I13" s="36"/>
      <c r="J13" s="36"/>
      <c r="K13" s="36"/>
      <c r="L13" s="37"/>
      <c r="M13" s="38">
        <f>SUM(D13-E13)</f>
        <v>0</v>
      </c>
      <c r="N13" s="39"/>
      <c r="O13" s="40">
        <f>SUM(M13-N13)</f>
        <v>0</v>
      </c>
    </row>
    <row r="14" spans="1:16" s="4" customFormat="1" ht="13.5" customHeight="1" thickBot="1">
      <c r="A14" s="25" t="s">
        <v>447</v>
      </c>
      <c r="B14" s="41" t="s">
        <v>448</v>
      </c>
      <c r="C14" s="27"/>
      <c r="D14" s="27"/>
      <c r="E14" s="28"/>
      <c r="F14" s="29"/>
      <c r="G14" s="29"/>
      <c r="H14" s="29"/>
      <c r="I14" s="29"/>
      <c r="J14" s="29"/>
      <c r="K14" s="29"/>
      <c r="L14" s="30"/>
      <c r="M14" s="31">
        <f>SUM(M12+M13)</f>
        <v>0</v>
      </c>
      <c r="N14" s="27">
        <f>SUM(N12+N13)</f>
        <v>231</v>
      </c>
      <c r="O14" s="28">
        <f>SUM(O12+O13)</f>
        <v>-231</v>
      </c>
    </row>
    <row r="15" spans="1:16" ht="13.5" customHeight="1">
      <c r="A15" s="6" t="s">
        <v>449</v>
      </c>
      <c r="B15" s="42" t="s">
        <v>450</v>
      </c>
      <c r="C15" s="8"/>
      <c r="D15" s="8"/>
      <c r="E15" s="9"/>
      <c r="F15" s="36"/>
      <c r="G15" s="36"/>
      <c r="H15" s="36"/>
      <c r="I15" s="36"/>
      <c r="J15" s="36"/>
      <c r="K15" s="36"/>
      <c r="L15" s="37"/>
      <c r="M15" s="43">
        <f>SUM(D15-E15)</f>
        <v>0</v>
      </c>
      <c r="N15" s="11">
        <v>1098</v>
      </c>
      <c r="O15" s="12">
        <f>SUM(M15-N15)</f>
        <v>-1098</v>
      </c>
    </row>
    <row r="16" spans="1:16" ht="13.5" customHeight="1">
      <c r="A16" s="13" t="s">
        <v>451</v>
      </c>
      <c r="B16" s="44" t="s">
        <v>452</v>
      </c>
      <c r="C16" s="15"/>
      <c r="D16" s="15"/>
      <c r="E16" s="16"/>
      <c r="F16" s="36"/>
      <c r="G16" s="36"/>
      <c r="H16" s="36"/>
      <c r="I16" s="36"/>
      <c r="J16" s="36"/>
      <c r="K16" s="36"/>
      <c r="L16" s="37"/>
      <c r="M16" s="45">
        <f>SUM(D16-E16)</f>
        <v>0</v>
      </c>
      <c r="N16" s="18"/>
      <c r="O16" s="19">
        <f>SUM(M16-N16)</f>
        <v>0</v>
      </c>
    </row>
    <row r="17" spans="1:15" ht="13.5" customHeight="1">
      <c r="A17" s="13" t="s">
        <v>453</v>
      </c>
      <c r="B17" s="44" t="s">
        <v>454</v>
      </c>
      <c r="C17" s="15"/>
      <c r="D17" s="15"/>
      <c r="E17" s="16"/>
      <c r="F17" s="36"/>
      <c r="G17" s="36"/>
      <c r="H17" s="36"/>
      <c r="I17" s="36"/>
      <c r="J17" s="36"/>
      <c r="K17" s="36"/>
      <c r="L17" s="37"/>
      <c r="M17" s="45">
        <f>SUM(D17-E17)</f>
        <v>0</v>
      </c>
      <c r="N17" s="18">
        <v>30</v>
      </c>
      <c r="O17" s="19">
        <f>SUM(M17-N17)</f>
        <v>-30</v>
      </c>
    </row>
    <row r="18" spans="1:15" ht="13.5" customHeight="1" thickBot="1">
      <c r="A18" s="20" t="s">
        <v>455</v>
      </c>
      <c r="B18" s="46" t="s">
        <v>456</v>
      </c>
      <c r="C18" s="22"/>
      <c r="D18" s="22"/>
      <c r="E18" s="23"/>
      <c r="F18" s="36"/>
      <c r="G18" s="36"/>
      <c r="H18" s="36"/>
      <c r="I18" s="36"/>
      <c r="J18" s="36"/>
      <c r="K18" s="36"/>
      <c r="L18" s="37"/>
      <c r="M18" s="45">
        <f>SUM(D18-E18)</f>
        <v>0</v>
      </c>
      <c r="N18" s="24">
        <v>130</v>
      </c>
      <c r="O18" s="19">
        <f>SUM(M18-N18)</f>
        <v>-130</v>
      </c>
    </row>
    <row r="19" spans="1:15" s="4" customFormat="1" ht="27" customHeight="1" thickBot="1">
      <c r="A19" s="25" t="s">
        <v>457</v>
      </c>
      <c r="B19" s="26" t="s">
        <v>458</v>
      </c>
      <c r="C19" s="27"/>
      <c r="D19" s="27"/>
      <c r="E19" s="28"/>
      <c r="F19" s="29"/>
      <c r="G19" s="29"/>
      <c r="H19" s="29"/>
      <c r="I19" s="29"/>
      <c r="J19" s="29"/>
      <c r="K19" s="29"/>
      <c r="L19" s="30"/>
      <c r="M19" s="31">
        <f>SUM(M15:M18)</f>
        <v>0</v>
      </c>
      <c r="N19" s="27">
        <f>SUM(N15:N18)</f>
        <v>1258</v>
      </c>
      <c r="O19" s="28">
        <f>SUM(O15:O18)</f>
        <v>-1258</v>
      </c>
    </row>
    <row r="20" spans="1:15" ht="30.75" customHeight="1" thickBot="1">
      <c r="A20" s="32" t="s">
        <v>459</v>
      </c>
      <c r="B20" s="33" t="s">
        <v>460</v>
      </c>
      <c r="C20" s="34"/>
      <c r="D20" s="34"/>
      <c r="E20" s="35"/>
      <c r="F20" s="36"/>
      <c r="G20" s="36"/>
      <c r="H20" s="36"/>
      <c r="I20" s="36"/>
      <c r="J20" s="36"/>
      <c r="K20" s="36"/>
      <c r="L20" s="37"/>
      <c r="M20" s="38">
        <f>SUM(D20-E20)</f>
        <v>0</v>
      </c>
      <c r="N20" s="39"/>
      <c r="O20" s="40">
        <f>SUM(M20-N20)</f>
        <v>0</v>
      </c>
    </row>
    <row r="21" spans="1:15" s="4" customFormat="1" ht="13.5" customHeight="1" thickBot="1">
      <c r="A21" s="25" t="s">
        <v>461</v>
      </c>
      <c r="B21" s="26" t="s">
        <v>462</v>
      </c>
      <c r="C21" s="27"/>
      <c r="D21" s="27"/>
      <c r="E21" s="28"/>
      <c r="F21" s="29"/>
      <c r="G21" s="29"/>
      <c r="H21" s="29"/>
      <c r="I21" s="29"/>
      <c r="J21" s="29"/>
      <c r="K21" s="29"/>
      <c r="L21" s="30"/>
      <c r="M21" s="31">
        <f>SUM(M19+M20)</f>
        <v>0</v>
      </c>
      <c r="N21" s="27">
        <f>SUM(N19+N20)</f>
        <v>1258</v>
      </c>
      <c r="O21" s="28">
        <f>SUM(O19+O20)</f>
        <v>-1258</v>
      </c>
    </row>
    <row r="22" spans="1:15" s="4" customFormat="1" ht="13.5" customHeight="1" thickBot="1">
      <c r="A22" s="25" t="s">
        <v>463</v>
      </c>
      <c r="B22" s="26" t="s">
        <v>464</v>
      </c>
      <c r="C22" s="47"/>
      <c r="D22" s="48"/>
      <c r="E22" s="49"/>
      <c r="F22" s="50"/>
      <c r="G22" s="50"/>
      <c r="H22" s="50"/>
      <c r="I22" s="50"/>
      <c r="J22" s="50"/>
      <c r="K22" s="50"/>
      <c r="L22" s="51"/>
      <c r="M22" s="52"/>
      <c r="N22" s="53"/>
      <c r="O22" s="54">
        <f t="shared" ref="O22:O27" si="2">SUM(M22-N22)</f>
        <v>0</v>
      </c>
    </row>
    <row r="23" spans="1:15" ht="13.5" customHeight="1">
      <c r="A23" s="6" t="s">
        <v>465</v>
      </c>
      <c r="B23" s="42" t="s">
        <v>466</v>
      </c>
      <c r="C23" s="8"/>
      <c r="D23" s="8"/>
      <c r="E23" s="9"/>
      <c r="F23" s="36"/>
      <c r="G23" s="36"/>
      <c r="H23" s="36"/>
      <c r="I23" s="36"/>
      <c r="J23" s="36"/>
      <c r="K23" s="36"/>
      <c r="L23" s="37"/>
      <c r="M23" s="43">
        <f>SUM(D23-E23)</f>
        <v>0</v>
      </c>
      <c r="N23" s="11"/>
      <c r="O23" s="12">
        <f t="shared" si="2"/>
        <v>0</v>
      </c>
    </row>
    <row r="24" spans="1:15" ht="13.5" customHeight="1">
      <c r="A24" s="13" t="s">
        <v>467</v>
      </c>
      <c r="B24" s="44" t="s">
        <v>468</v>
      </c>
      <c r="C24" s="15"/>
      <c r="D24" s="15"/>
      <c r="E24" s="16"/>
      <c r="F24" s="36"/>
      <c r="G24" s="36"/>
      <c r="H24" s="36"/>
      <c r="I24" s="36"/>
      <c r="J24" s="36"/>
      <c r="K24" s="36"/>
      <c r="L24" s="37"/>
      <c r="M24" s="45">
        <f>SUM(D24-E24)</f>
        <v>0</v>
      </c>
      <c r="N24" s="18"/>
      <c r="O24" s="19">
        <f t="shared" si="2"/>
        <v>0</v>
      </c>
    </row>
    <row r="25" spans="1:15" ht="13.5" customHeight="1">
      <c r="A25" s="13" t="s">
        <v>469</v>
      </c>
      <c r="B25" s="44" t="s">
        <v>470</v>
      </c>
      <c r="C25" s="15"/>
      <c r="D25" s="15"/>
      <c r="E25" s="16"/>
      <c r="F25" s="36"/>
      <c r="G25" s="36"/>
      <c r="H25" s="36"/>
      <c r="I25" s="36"/>
      <c r="J25" s="36"/>
      <c r="K25" s="36"/>
      <c r="L25" s="37"/>
      <c r="M25" s="45">
        <f>SUM(D25-E25)</f>
        <v>0</v>
      </c>
      <c r="N25" s="18"/>
      <c r="O25" s="19">
        <f t="shared" si="2"/>
        <v>0</v>
      </c>
    </row>
    <row r="26" spans="1:15" ht="13.5" customHeight="1">
      <c r="A26" s="13" t="s">
        <v>471</v>
      </c>
      <c r="B26" s="44" t="s">
        <v>472</v>
      </c>
      <c r="C26" s="15"/>
      <c r="D26" s="15"/>
      <c r="E26" s="16"/>
      <c r="F26" s="36"/>
      <c r="G26" s="36"/>
      <c r="H26" s="36"/>
      <c r="I26" s="36"/>
      <c r="J26" s="36"/>
      <c r="K26" s="36"/>
      <c r="L26" s="37"/>
      <c r="M26" s="45">
        <f>SUM(D26-E26)</f>
        <v>0</v>
      </c>
      <c r="N26" s="18"/>
      <c r="O26" s="19">
        <f t="shared" si="2"/>
        <v>0</v>
      </c>
    </row>
    <row r="27" spans="1:15" ht="13.5" customHeight="1" thickBot="1">
      <c r="A27" s="20" t="s">
        <v>473</v>
      </c>
      <c r="B27" s="46" t="s">
        <v>474</v>
      </c>
      <c r="C27" s="22"/>
      <c r="D27" s="22"/>
      <c r="E27" s="23"/>
      <c r="F27" s="36"/>
      <c r="G27" s="36"/>
      <c r="H27" s="36"/>
      <c r="I27" s="36"/>
      <c r="J27" s="36"/>
      <c r="K27" s="36"/>
      <c r="L27" s="37"/>
      <c r="M27" s="45">
        <f>SUM(D27-E27)</f>
        <v>0</v>
      </c>
      <c r="N27" s="24"/>
      <c r="O27" s="19">
        <f t="shared" si="2"/>
        <v>0</v>
      </c>
    </row>
    <row r="28" spans="1:15" s="4" customFormat="1" ht="13.5" customHeight="1" thickBot="1">
      <c r="A28" s="25" t="s">
        <v>475</v>
      </c>
      <c r="B28" s="26" t="s">
        <v>476</v>
      </c>
      <c r="C28" s="27"/>
      <c r="D28" s="27"/>
      <c r="E28" s="28"/>
      <c r="F28" s="29"/>
      <c r="G28" s="29"/>
      <c r="H28" s="29"/>
      <c r="I28" s="29"/>
      <c r="J28" s="29"/>
      <c r="K28" s="29"/>
      <c r="L28" s="30"/>
      <c r="M28" s="31">
        <f>SUM(M23:M27)</f>
        <v>0</v>
      </c>
      <c r="N28" s="27">
        <f>SUM(N23:N27)</f>
        <v>0</v>
      </c>
      <c r="O28" s="28">
        <f>SUM(O23:O27)</f>
        <v>0</v>
      </c>
    </row>
    <row r="29" spans="1:15" ht="13.5" customHeight="1" thickBot="1">
      <c r="A29" s="32" t="s">
        <v>477</v>
      </c>
      <c r="B29" s="33" t="s">
        <v>478</v>
      </c>
      <c r="C29" s="34"/>
      <c r="D29" s="34"/>
      <c r="E29" s="35"/>
      <c r="F29" s="36"/>
      <c r="G29" s="36"/>
      <c r="H29" s="36"/>
      <c r="I29" s="36"/>
      <c r="J29" s="36"/>
      <c r="K29" s="36"/>
      <c r="L29" s="37"/>
      <c r="M29" s="38">
        <f>SUM(D29-E29)</f>
        <v>0</v>
      </c>
      <c r="N29" s="39"/>
      <c r="O29" s="40">
        <f>SUM(M29-N29)</f>
        <v>0</v>
      </c>
    </row>
    <row r="30" spans="1:15" s="4" customFormat="1" ht="13.5" customHeight="1" thickBot="1">
      <c r="A30" s="25" t="s">
        <v>479</v>
      </c>
      <c r="B30" s="26" t="s">
        <v>480</v>
      </c>
      <c r="C30" s="27"/>
      <c r="D30" s="27"/>
      <c r="E30" s="28"/>
      <c r="F30" s="29"/>
      <c r="G30" s="29"/>
      <c r="H30" s="29"/>
      <c r="I30" s="29"/>
      <c r="J30" s="29"/>
      <c r="K30" s="29"/>
      <c r="L30" s="30"/>
      <c r="M30" s="31">
        <f>SUM(M28+M29)</f>
        <v>0</v>
      </c>
      <c r="N30" s="27">
        <f>SUM(N28+N29)</f>
        <v>0</v>
      </c>
      <c r="O30" s="28">
        <f>SUM(O28+O29)</f>
        <v>0</v>
      </c>
    </row>
    <row r="31" spans="1:15" ht="13.5" customHeight="1">
      <c r="A31" s="6" t="s">
        <v>481</v>
      </c>
      <c r="B31" s="42" t="s">
        <v>482</v>
      </c>
      <c r="C31" s="8"/>
      <c r="D31" s="8"/>
      <c r="E31" s="9"/>
      <c r="F31" s="36"/>
      <c r="G31" s="36"/>
      <c r="H31" s="36"/>
      <c r="I31" s="36"/>
      <c r="J31" s="36"/>
      <c r="K31" s="36"/>
      <c r="L31" s="37"/>
      <c r="M31" s="43">
        <f>SUM(D31-E31)</f>
        <v>0</v>
      </c>
      <c r="N31" s="11"/>
      <c r="O31" s="12">
        <f>SUM(M31-N31)</f>
        <v>0</v>
      </c>
    </row>
    <row r="32" spans="1:15" ht="13.5" customHeight="1">
      <c r="A32" s="13" t="s">
        <v>483</v>
      </c>
      <c r="B32" s="44" t="s">
        <v>484</v>
      </c>
      <c r="C32" s="15"/>
      <c r="D32" s="15"/>
      <c r="E32" s="16"/>
      <c r="F32" s="36"/>
      <c r="G32" s="36"/>
      <c r="H32" s="36"/>
      <c r="I32" s="36"/>
      <c r="J32" s="36"/>
      <c r="K32" s="36"/>
      <c r="L32" s="37"/>
      <c r="M32" s="45">
        <f>SUM(D32-E32)</f>
        <v>0</v>
      </c>
      <c r="N32" s="18"/>
      <c r="O32" s="19">
        <f>SUM(M32-N32)</f>
        <v>0</v>
      </c>
    </row>
    <row r="33" spans="1:15" ht="13.5" customHeight="1">
      <c r="A33" s="13" t="s">
        <v>485</v>
      </c>
      <c r="B33" s="44" t="s">
        <v>486</v>
      </c>
      <c r="C33" s="15"/>
      <c r="D33" s="15"/>
      <c r="E33" s="16"/>
      <c r="F33" s="36"/>
      <c r="G33" s="36"/>
      <c r="H33" s="36"/>
      <c r="I33" s="36"/>
      <c r="J33" s="36"/>
      <c r="K33" s="36"/>
      <c r="L33" s="37"/>
      <c r="M33" s="45">
        <f>SUM(D33-E33)</f>
        <v>0</v>
      </c>
      <c r="N33" s="18"/>
      <c r="O33" s="19">
        <f>SUM(M33-N33)</f>
        <v>0</v>
      </c>
    </row>
    <row r="34" spans="1:15" ht="13.5" customHeight="1">
      <c r="A34" s="13" t="s">
        <v>487</v>
      </c>
      <c r="B34" s="44" t="s">
        <v>488</v>
      </c>
      <c r="C34" s="15"/>
      <c r="D34" s="15"/>
      <c r="E34" s="16"/>
      <c r="F34" s="36"/>
      <c r="G34" s="36"/>
      <c r="H34" s="36"/>
      <c r="I34" s="36"/>
      <c r="J34" s="36"/>
      <c r="K34" s="36"/>
      <c r="L34" s="37"/>
      <c r="M34" s="45">
        <f>SUM(D34-E34)</f>
        <v>0</v>
      </c>
      <c r="N34" s="18"/>
      <c r="O34" s="19">
        <f>SUM(M34-N34)</f>
        <v>0</v>
      </c>
    </row>
    <row r="35" spans="1:15" ht="13.5" customHeight="1" thickBot="1">
      <c r="A35" s="20" t="s">
        <v>489</v>
      </c>
      <c r="B35" s="46" t="s">
        <v>490</v>
      </c>
      <c r="C35" s="22"/>
      <c r="D35" s="22"/>
      <c r="E35" s="23"/>
      <c r="F35" s="36"/>
      <c r="G35" s="36"/>
      <c r="H35" s="36"/>
      <c r="I35" s="36"/>
      <c r="J35" s="36"/>
      <c r="K35" s="36"/>
      <c r="L35" s="37"/>
      <c r="M35" s="45">
        <f>SUM(D35-E35)</f>
        <v>0</v>
      </c>
      <c r="N35" s="24"/>
      <c r="O35" s="19">
        <f>SUM(M35-N35)</f>
        <v>0</v>
      </c>
    </row>
    <row r="36" spans="1:15" s="4" customFormat="1" ht="30" customHeight="1" thickBot="1">
      <c r="A36" s="25" t="s">
        <v>491</v>
      </c>
      <c r="B36" s="26" t="s">
        <v>492</v>
      </c>
      <c r="C36" s="27"/>
      <c r="D36" s="27"/>
      <c r="E36" s="28"/>
      <c r="F36" s="29"/>
      <c r="G36" s="29"/>
      <c r="H36" s="29"/>
      <c r="I36" s="29"/>
      <c r="J36" s="29"/>
      <c r="K36" s="29"/>
      <c r="L36" s="30"/>
      <c r="M36" s="31">
        <f>SUM(M31:M35)</f>
        <v>0</v>
      </c>
      <c r="N36" s="27">
        <f>SUM(N31:N35)</f>
        <v>0</v>
      </c>
      <c r="O36" s="28">
        <f>SUM(O31:O35)</f>
        <v>0</v>
      </c>
    </row>
    <row r="37" spans="1:15" ht="27.75" customHeight="1" thickBot="1">
      <c r="A37" s="32" t="s">
        <v>493</v>
      </c>
      <c r="B37" s="33" t="s">
        <v>494</v>
      </c>
      <c r="C37" s="34"/>
      <c r="D37" s="34"/>
      <c r="E37" s="35"/>
      <c r="F37" s="36"/>
      <c r="G37" s="36"/>
      <c r="H37" s="36"/>
      <c r="I37" s="36"/>
      <c r="J37" s="36"/>
      <c r="K37" s="36"/>
      <c r="L37" s="37"/>
      <c r="M37" s="38">
        <f>SUM(D37-E37)</f>
        <v>0</v>
      </c>
      <c r="N37" s="39"/>
      <c r="O37" s="40">
        <f>SUM(M37-N37)</f>
        <v>0</v>
      </c>
    </row>
    <row r="38" spans="1:15" s="4" customFormat="1" ht="27" customHeight="1" thickBot="1">
      <c r="A38" s="25" t="s">
        <v>495</v>
      </c>
      <c r="B38" s="26" t="s">
        <v>496</v>
      </c>
      <c r="C38" s="27"/>
      <c r="D38" s="27"/>
      <c r="E38" s="28"/>
      <c r="F38" s="29"/>
      <c r="G38" s="29"/>
      <c r="H38" s="29"/>
      <c r="I38" s="29"/>
      <c r="J38" s="29"/>
      <c r="K38" s="29"/>
      <c r="L38" s="30"/>
      <c r="M38" s="31">
        <f>SUM(M36+M37)</f>
        <v>0</v>
      </c>
      <c r="N38" s="27">
        <f>SUM(N36+N37)</f>
        <v>0</v>
      </c>
      <c r="O38" s="28">
        <f>SUM(O36+O37)</f>
        <v>0</v>
      </c>
    </row>
    <row r="39" spans="1:15" ht="13.5" customHeight="1">
      <c r="A39" s="6" t="s">
        <v>497</v>
      </c>
      <c r="B39" s="42" t="s">
        <v>498</v>
      </c>
      <c r="C39" s="8"/>
      <c r="D39" s="8"/>
      <c r="E39" s="9"/>
      <c r="F39" s="36"/>
      <c r="G39" s="36"/>
      <c r="H39" s="36"/>
      <c r="I39" s="36"/>
      <c r="J39" s="36"/>
      <c r="K39" s="36"/>
      <c r="L39" s="37"/>
      <c r="M39" s="43">
        <f>SUM(D39-E39)</f>
        <v>0</v>
      </c>
      <c r="N39" s="11"/>
      <c r="O39" s="12">
        <f>SUM(M39-N39)</f>
        <v>0</v>
      </c>
    </row>
    <row r="40" spans="1:15" ht="13.5" customHeight="1" thickBot="1">
      <c r="A40" s="20" t="s">
        <v>499</v>
      </c>
      <c r="B40" s="46" t="s">
        <v>500</v>
      </c>
      <c r="C40" s="22"/>
      <c r="D40" s="22"/>
      <c r="E40" s="23"/>
      <c r="F40" s="36"/>
      <c r="G40" s="36"/>
      <c r="H40" s="36"/>
      <c r="I40" s="36"/>
      <c r="J40" s="36"/>
      <c r="K40" s="36"/>
      <c r="L40" s="37"/>
      <c r="M40" s="55">
        <f>SUM(D40-E40)</f>
        <v>0</v>
      </c>
      <c r="N40" s="24"/>
      <c r="O40" s="56">
        <f>SUM(M40-N40)</f>
        <v>0</v>
      </c>
    </row>
    <row r="41" spans="1:15" s="4" customFormat="1" ht="13.5" customHeight="1" thickBot="1">
      <c r="A41" s="25" t="s">
        <v>501</v>
      </c>
      <c r="B41" s="26" t="s">
        <v>502</v>
      </c>
      <c r="C41" s="27"/>
      <c r="D41" s="27"/>
      <c r="E41" s="28"/>
      <c r="F41" s="29"/>
      <c r="G41" s="29"/>
      <c r="H41" s="29"/>
      <c r="I41" s="29"/>
      <c r="J41" s="29"/>
      <c r="K41" s="29"/>
      <c r="L41" s="30"/>
      <c r="M41" s="31">
        <f>SUM(M39:M40)</f>
        <v>0</v>
      </c>
      <c r="N41" s="27">
        <f>SUM(N39:N40)</f>
        <v>0</v>
      </c>
      <c r="O41" s="28">
        <f>SUM(O39:O40)</f>
        <v>0</v>
      </c>
    </row>
    <row r="42" spans="1:15" ht="29.25" customHeight="1">
      <c r="A42" s="6" t="s">
        <v>503</v>
      </c>
      <c r="B42" s="42" t="s">
        <v>504</v>
      </c>
      <c r="C42" s="8"/>
      <c r="D42" s="8"/>
      <c r="E42" s="9"/>
      <c r="F42" s="36"/>
      <c r="G42" s="36"/>
      <c r="H42" s="36"/>
      <c r="I42" s="36"/>
      <c r="J42" s="36"/>
      <c r="K42" s="36"/>
      <c r="L42" s="37"/>
      <c r="M42" s="43">
        <f>SUM(D42-E42)</f>
        <v>0</v>
      </c>
      <c r="N42" s="11"/>
      <c r="O42" s="12">
        <f>SUM(M42-N42)</f>
        <v>0</v>
      </c>
    </row>
    <row r="43" spans="1:15" ht="13.5" customHeight="1" thickBot="1">
      <c r="A43" s="20" t="s">
        <v>505</v>
      </c>
      <c r="B43" s="46" t="s">
        <v>506</v>
      </c>
      <c r="C43" s="22"/>
      <c r="D43" s="22"/>
      <c r="E43" s="23"/>
      <c r="F43" s="36"/>
      <c r="G43" s="36"/>
      <c r="H43" s="36"/>
      <c r="I43" s="36"/>
      <c r="J43" s="36"/>
      <c r="K43" s="36"/>
      <c r="L43" s="37"/>
      <c r="M43" s="55">
        <f>SUM(D43-E43)</f>
        <v>0</v>
      </c>
      <c r="N43" s="24"/>
      <c r="O43" s="56">
        <f>SUM(M43-N43)</f>
        <v>0</v>
      </c>
    </row>
    <row r="44" spans="1:15" s="4" customFormat="1" ht="13.5" customHeight="1" thickBot="1">
      <c r="A44" s="25" t="s">
        <v>507</v>
      </c>
      <c r="B44" s="26" t="s">
        <v>508</v>
      </c>
      <c r="C44" s="27"/>
      <c r="D44" s="27"/>
      <c r="E44" s="28"/>
      <c r="F44" s="29"/>
      <c r="G44" s="29"/>
      <c r="H44" s="29"/>
      <c r="I44" s="29"/>
      <c r="J44" s="29"/>
      <c r="K44" s="29"/>
      <c r="L44" s="30"/>
      <c r="M44" s="31">
        <f>SUM(M42:M43)</f>
        <v>0</v>
      </c>
      <c r="N44" s="27">
        <f>SUM(N42:N43)</f>
        <v>0</v>
      </c>
      <c r="O44" s="28">
        <f>SUM(O42:O43)</f>
        <v>0</v>
      </c>
    </row>
    <row r="45" spans="1:15" s="4" customFormat="1" ht="26.25" customHeight="1" thickBot="1">
      <c r="A45" s="25" t="s">
        <v>509</v>
      </c>
      <c r="B45" s="26" t="s">
        <v>510</v>
      </c>
      <c r="C45" s="27"/>
      <c r="D45" s="27"/>
      <c r="E45" s="28"/>
      <c r="F45" s="29"/>
      <c r="G45" s="29"/>
      <c r="H45" s="29"/>
      <c r="I45" s="29"/>
      <c r="J45" s="29"/>
      <c r="K45" s="29"/>
      <c r="L45" s="30"/>
      <c r="M45" s="31">
        <f t="shared" ref="M45:O46" si="3">SUM(M19+M28+M36+M39+M42)</f>
        <v>0</v>
      </c>
      <c r="N45" s="27">
        <f t="shared" si="3"/>
        <v>1258</v>
      </c>
      <c r="O45" s="28">
        <f t="shared" si="3"/>
        <v>-1258</v>
      </c>
    </row>
    <row r="46" spans="1:15" s="4" customFormat="1" ht="13.5" customHeight="1" thickBot="1">
      <c r="A46" s="25" t="s">
        <v>511</v>
      </c>
      <c r="B46" s="26" t="s">
        <v>512</v>
      </c>
      <c r="C46" s="27"/>
      <c r="D46" s="27"/>
      <c r="E46" s="28"/>
      <c r="F46" s="29"/>
      <c r="G46" s="29"/>
      <c r="H46" s="29"/>
      <c r="I46" s="29"/>
      <c r="J46" s="29"/>
      <c r="K46" s="29"/>
      <c r="L46" s="30"/>
      <c r="M46" s="31">
        <f t="shared" si="3"/>
        <v>0</v>
      </c>
      <c r="N46" s="27">
        <f t="shared" si="3"/>
        <v>0</v>
      </c>
      <c r="O46" s="28">
        <f t="shared" si="3"/>
        <v>0</v>
      </c>
    </row>
    <row r="47" spans="1:15" s="4" customFormat="1" ht="13.5" customHeight="1" thickBot="1">
      <c r="A47" s="25" t="s">
        <v>513</v>
      </c>
      <c r="B47" s="26" t="s">
        <v>514</v>
      </c>
      <c r="C47" s="27"/>
      <c r="D47" s="27"/>
      <c r="E47" s="28"/>
      <c r="F47" s="29"/>
      <c r="G47" s="29"/>
      <c r="H47" s="29"/>
      <c r="I47" s="29"/>
      <c r="J47" s="29"/>
      <c r="K47" s="29"/>
      <c r="L47" s="30"/>
      <c r="M47" s="57">
        <f>SUM(M45+M46)</f>
        <v>0</v>
      </c>
      <c r="N47" s="28">
        <f>SUM(N45+N46)</f>
        <v>1258</v>
      </c>
      <c r="O47" s="28">
        <f>SUM(O45+O46)</f>
        <v>-1258</v>
      </c>
    </row>
    <row r="48" spans="1:15" s="4" customFormat="1" ht="13.5" customHeight="1">
      <c r="A48" s="58" t="s">
        <v>515</v>
      </c>
      <c r="B48" s="59" t="s">
        <v>516</v>
      </c>
      <c r="C48" s="60"/>
      <c r="D48" s="60"/>
      <c r="E48" s="61"/>
      <c r="F48" s="50"/>
      <c r="G48" s="50"/>
      <c r="H48" s="50"/>
      <c r="I48" s="50"/>
      <c r="J48" s="50"/>
      <c r="K48" s="50"/>
      <c r="L48" s="51"/>
      <c r="M48" s="62">
        <f>SUM(D48-E48)</f>
        <v>0</v>
      </c>
      <c r="N48" s="63"/>
      <c r="O48" s="64">
        <f>SUM(M48-N48)</f>
        <v>0</v>
      </c>
    </row>
    <row r="49" spans="1:15" ht="13.5" customHeight="1">
      <c r="A49" s="6" t="s">
        <v>517</v>
      </c>
      <c r="B49" s="42" t="s">
        <v>518</v>
      </c>
      <c r="C49" s="8"/>
      <c r="D49" s="8"/>
      <c r="E49" s="9"/>
      <c r="F49" s="36"/>
      <c r="G49" s="36"/>
      <c r="H49" s="36"/>
      <c r="I49" s="36"/>
      <c r="J49" s="36"/>
      <c r="K49" s="36"/>
      <c r="L49" s="37"/>
      <c r="M49" s="45">
        <f>SUM(D49-E49)</f>
        <v>0</v>
      </c>
      <c r="N49" s="18"/>
      <c r="O49" s="19">
        <f>SUM(M49-N49)</f>
        <v>0</v>
      </c>
    </row>
    <row r="50" spans="1:15" ht="13.5" customHeight="1">
      <c r="A50" s="13" t="s">
        <v>519</v>
      </c>
      <c r="B50" s="44" t="s">
        <v>520</v>
      </c>
      <c r="C50" s="15"/>
      <c r="D50" s="15"/>
      <c r="E50" s="16"/>
      <c r="F50" s="36"/>
      <c r="G50" s="36"/>
      <c r="H50" s="36"/>
      <c r="I50" s="36"/>
      <c r="J50" s="36"/>
      <c r="K50" s="36"/>
      <c r="L50" s="37"/>
      <c r="M50" s="45">
        <f>SUM(D50-E50)</f>
        <v>0</v>
      </c>
      <c r="N50" s="18"/>
      <c r="O50" s="19">
        <f>SUM(M50-N50)</f>
        <v>0</v>
      </c>
    </row>
    <row r="51" spans="1:15" ht="13.5" customHeight="1" thickBot="1">
      <c r="A51" s="20" t="s">
        <v>521</v>
      </c>
      <c r="B51" s="21" t="s">
        <v>474</v>
      </c>
      <c r="C51" s="22"/>
      <c r="D51" s="22"/>
      <c r="E51" s="23"/>
      <c r="F51" s="36"/>
      <c r="G51" s="36"/>
      <c r="H51" s="36"/>
      <c r="I51" s="36"/>
      <c r="J51" s="36"/>
      <c r="K51" s="36"/>
      <c r="L51" s="37"/>
      <c r="M51" s="45">
        <f>SUM(D51-E51)</f>
        <v>0</v>
      </c>
      <c r="N51" s="24"/>
      <c r="O51" s="19">
        <f>SUM(M51-N51)</f>
        <v>0</v>
      </c>
    </row>
    <row r="52" spans="1:15" s="4" customFormat="1" ht="25.5" customHeight="1" thickBot="1">
      <c r="A52" s="25" t="s">
        <v>522</v>
      </c>
      <c r="B52" s="26" t="s">
        <v>523</v>
      </c>
      <c r="C52" s="27"/>
      <c r="D52" s="27"/>
      <c r="E52" s="28"/>
      <c r="F52" s="29"/>
      <c r="G52" s="29"/>
      <c r="H52" s="29"/>
      <c r="I52" s="29"/>
      <c r="J52" s="29"/>
      <c r="K52" s="29"/>
      <c r="L52" s="30"/>
      <c r="M52" s="31">
        <f>SUM(M49:M51)</f>
        <v>0</v>
      </c>
      <c r="N52" s="27">
        <f>SUM(N49:N51)</f>
        <v>0</v>
      </c>
      <c r="O52" s="28">
        <f>SUM(O49:O51)</f>
        <v>0</v>
      </c>
    </row>
    <row r="53" spans="1:15" s="4" customFormat="1" ht="13.5" customHeight="1" thickBot="1">
      <c r="A53" s="25" t="s">
        <v>524</v>
      </c>
      <c r="B53" s="26" t="s">
        <v>525</v>
      </c>
      <c r="C53" s="27"/>
      <c r="D53" s="27"/>
      <c r="E53" s="28"/>
      <c r="F53" s="29"/>
      <c r="G53" s="29"/>
      <c r="H53" s="29"/>
      <c r="I53" s="29"/>
      <c r="J53" s="29"/>
      <c r="K53" s="29"/>
      <c r="L53" s="30"/>
      <c r="M53" s="31">
        <f>SUM(M48+M52)</f>
        <v>0</v>
      </c>
      <c r="N53" s="27">
        <f>SUM(N48+N52)</f>
        <v>0</v>
      </c>
      <c r="O53" s="28">
        <f>SUM(O48+O52)</f>
        <v>0</v>
      </c>
    </row>
    <row r="54" spans="1:15" s="4" customFormat="1" ht="13.5" customHeight="1" thickBot="1">
      <c r="A54" s="25" t="s">
        <v>526</v>
      </c>
      <c r="B54" s="26" t="s">
        <v>527</v>
      </c>
      <c r="C54" s="27">
        <v>43787</v>
      </c>
      <c r="D54" s="27">
        <v>45993</v>
      </c>
      <c r="E54" s="28">
        <v>43260</v>
      </c>
      <c r="F54" s="29"/>
      <c r="G54" s="29"/>
      <c r="H54" s="29"/>
      <c r="I54" s="29"/>
      <c r="J54" s="29"/>
      <c r="K54" s="29"/>
      <c r="L54" s="30"/>
      <c r="M54" s="31">
        <v>2733</v>
      </c>
      <c r="N54" s="27">
        <v>1489</v>
      </c>
      <c r="O54" s="28">
        <v>1244</v>
      </c>
    </row>
    <row r="55" spans="1:15" ht="13.5" customHeight="1">
      <c r="A55" s="6" t="s">
        <v>528</v>
      </c>
      <c r="B55" s="42" t="s">
        <v>529</v>
      </c>
      <c r="C55" s="8"/>
      <c r="D55" s="8"/>
      <c r="E55" s="9"/>
      <c r="F55" s="36"/>
      <c r="G55" s="36"/>
      <c r="H55" s="36"/>
      <c r="I55" s="36"/>
      <c r="J55" s="36"/>
      <c r="K55" s="36"/>
      <c r="L55" s="37"/>
      <c r="M55" s="43">
        <f t="shared" ref="M55:M60" si="4">SUM(D55-E55)</f>
        <v>0</v>
      </c>
      <c r="N55" s="11">
        <v>402</v>
      </c>
      <c r="O55" s="12">
        <f t="shared" ref="O55:O60" si="5">SUM(M55-N55)</f>
        <v>-402</v>
      </c>
    </row>
    <row r="56" spans="1:15" ht="13.5" customHeight="1">
      <c r="A56" s="13" t="s">
        <v>530</v>
      </c>
      <c r="B56" s="44" t="s">
        <v>531</v>
      </c>
      <c r="C56" s="15"/>
      <c r="D56" s="15"/>
      <c r="E56" s="16"/>
      <c r="F56" s="36"/>
      <c r="G56" s="36"/>
      <c r="H56" s="36"/>
      <c r="I56" s="36"/>
      <c r="J56" s="36"/>
      <c r="K56" s="36"/>
      <c r="L56" s="37"/>
      <c r="M56" s="45">
        <f t="shared" si="4"/>
        <v>0</v>
      </c>
      <c r="N56" s="18"/>
      <c r="O56" s="19">
        <f t="shared" si="5"/>
        <v>0</v>
      </c>
    </row>
    <row r="57" spans="1:15" ht="13.5" customHeight="1">
      <c r="A57" s="13" t="s">
        <v>532</v>
      </c>
      <c r="B57" s="44" t="s">
        <v>533</v>
      </c>
      <c r="C57" s="15"/>
      <c r="D57" s="15"/>
      <c r="E57" s="16"/>
      <c r="F57" s="36"/>
      <c r="G57" s="36"/>
      <c r="H57" s="36"/>
      <c r="I57" s="36"/>
      <c r="J57" s="36"/>
      <c r="K57" s="36"/>
      <c r="L57" s="37"/>
      <c r="M57" s="45">
        <f t="shared" si="4"/>
        <v>0</v>
      </c>
      <c r="N57" s="18"/>
      <c r="O57" s="19">
        <f t="shared" si="5"/>
        <v>0</v>
      </c>
    </row>
    <row r="58" spans="1:15" ht="13.5" customHeight="1">
      <c r="A58" s="13" t="s">
        <v>534</v>
      </c>
      <c r="B58" s="44" t="s">
        <v>535</v>
      </c>
      <c r="C58" s="15"/>
      <c r="D58" s="15"/>
      <c r="E58" s="16"/>
      <c r="F58" s="36"/>
      <c r="G58" s="36"/>
      <c r="H58" s="36"/>
      <c r="I58" s="36"/>
      <c r="J58" s="36"/>
      <c r="K58" s="36"/>
      <c r="L58" s="37"/>
      <c r="M58" s="45">
        <f t="shared" si="4"/>
        <v>0</v>
      </c>
      <c r="N58" s="18"/>
      <c r="O58" s="19">
        <f t="shared" si="5"/>
        <v>0</v>
      </c>
    </row>
    <row r="59" spans="1:15" ht="13.5" customHeight="1">
      <c r="A59" s="13" t="s">
        <v>536</v>
      </c>
      <c r="B59" s="44" t="s">
        <v>537</v>
      </c>
      <c r="C59" s="15"/>
      <c r="D59" s="15"/>
      <c r="E59" s="16"/>
      <c r="F59" s="36"/>
      <c r="G59" s="36"/>
      <c r="H59" s="36"/>
      <c r="I59" s="36"/>
      <c r="J59" s="36"/>
      <c r="K59" s="36"/>
      <c r="L59" s="37"/>
      <c r="M59" s="45">
        <f t="shared" si="4"/>
        <v>0</v>
      </c>
      <c r="N59" s="18"/>
      <c r="O59" s="19">
        <f t="shared" si="5"/>
        <v>0</v>
      </c>
    </row>
    <row r="60" spans="1:15" ht="13.5" customHeight="1" thickBot="1">
      <c r="A60" s="20" t="s">
        <v>538</v>
      </c>
      <c r="B60" s="46" t="s">
        <v>539</v>
      </c>
      <c r="C60" s="22"/>
      <c r="D60" s="22"/>
      <c r="E60" s="23"/>
      <c r="F60" s="36"/>
      <c r="G60" s="36"/>
      <c r="H60" s="36"/>
      <c r="I60" s="36"/>
      <c r="J60" s="36"/>
      <c r="K60" s="36"/>
      <c r="L60" s="37"/>
      <c r="M60" s="45">
        <f t="shared" si="4"/>
        <v>0</v>
      </c>
      <c r="N60" s="24"/>
      <c r="O60" s="19">
        <f t="shared" si="5"/>
        <v>0</v>
      </c>
    </row>
    <row r="61" spans="1:15" s="4" customFormat="1" ht="13.5" customHeight="1" thickBot="1">
      <c r="A61" s="25" t="s">
        <v>540</v>
      </c>
      <c r="B61" s="26" t="s">
        <v>541</v>
      </c>
      <c r="C61" s="27">
        <v>11245</v>
      </c>
      <c r="D61" s="27">
        <v>11859</v>
      </c>
      <c r="E61" s="28">
        <v>11024</v>
      </c>
      <c r="F61" s="29"/>
      <c r="G61" s="29"/>
      <c r="H61" s="29"/>
      <c r="I61" s="29"/>
      <c r="J61" s="29"/>
      <c r="K61" s="29"/>
      <c r="L61" s="30"/>
      <c r="M61" s="31">
        <v>835</v>
      </c>
      <c r="N61" s="27">
        <v>402</v>
      </c>
      <c r="O61" s="28">
        <v>433</v>
      </c>
    </row>
    <row r="62" spans="1:15" ht="13.5" customHeight="1" thickBot="1">
      <c r="A62" s="65" t="s">
        <v>542</v>
      </c>
      <c r="B62" s="66" t="s">
        <v>543</v>
      </c>
      <c r="C62" s="67">
        <v>3588</v>
      </c>
      <c r="D62" s="67">
        <v>3588</v>
      </c>
      <c r="E62" s="68">
        <v>3395</v>
      </c>
      <c r="F62" s="36"/>
      <c r="G62" s="36"/>
      <c r="H62" s="36"/>
      <c r="I62" s="36"/>
      <c r="J62" s="36"/>
      <c r="K62" s="36"/>
      <c r="L62" s="37"/>
      <c r="M62" s="38">
        <v>193</v>
      </c>
      <c r="N62" s="39"/>
      <c r="O62" s="40">
        <v>193</v>
      </c>
    </row>
    <row r="63" spans="1:15" ht="13.5" customHeight="1">
      <c r="A63" s="432" t="s">
        <v>544</v>
      </c>
      <c r="B63" s="433"/>
      <c r="C63" s="433"/>
      <c r="D63" s="433"/>
      <c r="E63" s="434"/>
      <c r="F63" s="36"/>
      <c r="G63" s="36"/>
      <c r="H63" s="36"/>
      <c r="I63" s="36"/>
      <c r="J63" s="36"/>
      <c r="K63" s="36"/>
      <c r="L63" s="37"/>
      <c r="M63" s="438" t="s">
        <v>544</v>
      </c>
      <c r="N63" s="438"/>
      <c r="O63" s="439"/>
    </row>
    <row r="64" spans="1:15" ht="13.5" customHeight="1" thickBot="1">
      <c r="A64" s="435"/>
      <c r="B64" s="436"/>
      <c r="C64" s="436"/>
      <c r="D64" s="436"/>
      <c r="E64" s="437"/>
      <c r="F64" s="36"/>
      <c r="G64" s="36"/>
      <c r="H64" s="36"/>
      <c r="I64" s="36"/>
      <c r="J64" s="36"/>
      <c r="K64" s="36"/>
      <c r="L64" s="37"/>
      <c r="M64" s="440"/>
      <c r="N64" s="440"/>
      <c r="O64" s="441"/>
    </row>
    <row r="65" spans="1:15" ht="13.5" customHeight="1" thickBot="1">
      <c r="A65" s="352" t="s">
        <v>420</v>
      </c>
      <c r="B65" s="353"/>
      <c r="C65" s="442" t="s">
        <v>545</v>
      </c>
      <c r="D65" s="443"/>
      <c r="E65" s="444"/>
      <c r="F65" s="69" t="s">
        <v>546</v>
      </c>
      <c r="G65" s="18"/>
      <c r="H65" s="18"/>
      <c r="I65" s="18"/>
      <c r="J65" s="18"/>
      <c r="K65" s="18"/>
      <c r="L65" s="19"/>
      <c r="M65" s="445"/>
      <c r="N65" s="445"/>
      <c r="O65" s="446"/>
    </row>
    <row r="66" spans="1:15" ht="13.5" customHeight="1">
      <c r="A66" s="418" t="s">
        <v>422</v>
      </c>
      <c r="B66" s="420" t="s">
        <v>423</v>
      </c>
      <c r="C66" s="70" t="s">
        <v>424</v>
      </c>
      <c r="D66" s="70" t="s">
        <v>425</v>
      </c>
      <c r="E66" s="422" t="s">
        <v>426</v>
      </c>
      <c r="F66" s="45"/>
      <c r="G66" s="18"/>
      <c r="H66" s="71"/>
      <c r="I66" s="71"/>
      <c r="J66" s="71">
        <v>0.28999999999999998</v>
      </c>
      <c r="K66" s="18"/>
      <c r="L66" s="19"/>
      <c r="M66" s="428" t="s">
        <v>427</v>
      </c>
      <c r="N66" s="426" t="s">
        <v>428</v>
      </c>
      <c r="O66" s="430" t="s">
        <v>429</v>
      </c>
    </row>
    <row r="67" spans="1:15" ht="13.5" customHeight="1" thickBot="1">
      <c r="A67" s="419"/>
      <c r="B67" s="421"/>
      <c r="C67" s="5" t="s">
        <v>430</v>
      </c>
      <c r="D67" s="5"/>
      <c r="E67" s="423"/>
      <c r="F67" s="72">
        <v>562012</v>
      </c>
      <c r="G67" s="73">
        <v>562017</v>
      </c>
      <c r="H67" s="73">
        <v>851011</v>
      </c>
      <c r="I67" s="73">
        <v>851012</v>
      </c>
      <c r="J67" s="73">
        <v>851013</v>
      </c>
      <c r="K67" s="73">
        <v>889101</v>
      </c>
      <c r="L67" s="19"/>
      <c r="M67" s="429"/>
      <c r="N67" s="427"/>
      <c r="O67" s="431"/>
    </row>
    <row r="68" spans="1:15" ht="13.5" customHeight="1">
      <c r="A68" s="74" t="s">
        <v>431</v>
      </c>
      <c r="B68" s="75" t="s">
        <v>547</v>
      </c>
      <c r="C68" s="76"/>
      <c r="D68" s="76"/>
      <c r="E68" s="77"/>
      <c r="F68" s="78">
        <v>12056</v>
      </c>
      <c r="G68" s="18">
        <v>96</v>
      </c>
      <c r="H68" s="79">
        <f>SUM(L68-K68-J68-I68-G68-F68)</f>
        <v>-8627.92</v>
      </c>
      <c r="I68" s="79">
        <f>SUM(L68-F68-G68-K68)*I66</f>
        <v>0</v>
      </c>
      <c r="J68" s="79">
        <f>SUM(L68-F68-G68-K68)*J66</f>
        <v>-3524.08</v>
      </c>
      <c r="K68" s="18">
        <f>SUM(E68)*125%</f>
        <v>0</v>
      </c>
      <c r="L68" s="80">
        <f>SUM(E114)</f>
        <v>0</v>
      </c>
      <c r="M68" s="43">
        <f>SUM(D68-E68)</f>
        <v>0</v>
      </c>
      <c r="N68" s="11"/>
      <c r="O68" s="12">
        <f>SUM(M68-N68)</f>
        <v>0</v>
      </c>
    </row>
    <row r="69" spans="1:15" ht="13.5" customHeight="1">
      <c r="A69" s="81" t="s">
        <v>433</v>
      </c>
      <c r="B69" s="82" t="s">
        <v>548</v>
      </c>
      <c r="C69" s="83"/>
      <c r="D69" s="83"/>
      <c r="E69" s="84"/>
      <c r="F69" s="78"/>
      <c r="G69" s="18"/>
      <c r="H69" s="85">
        <f>SUM(L69-J69-I69)</f>
        <v>0</v>
      </c>
      <c r="I69" s="85">
        <f>SUM(L69-F69-G69-K69)*I66</f>
        <v>0</v>
      </c>
      <c r="J69" s="85">
        <f>SUM(L69-F69-G69-K69)*J66</f>
        <v>0</v>
      </c>
      <c r="K69" s="85"/>
      <c r="L69" s="80">
        <f>SUM(E135)</f>
        <v>0</v>
      </c>
      <c r="M69" s="45">
        <f>SUM(D69-E69)</f>
        <v>0</v>
      </c>
      <c r="N69" s="18"/>
      <c r="O69" s="19">
        <f>SUM(M69-N69)</f>
        <v>0</v>
      </c>
    </row>
    <row r="70" spans="1:15" ht="13.5" customHeight="1">
      <c r="A70" s="81" t="s">
        <v>435</v>
      </c>
      <c r="B70" s="82" t="s">
        <v>549</v>
      </c>
      <c r="C70" s="83"/>
      <c r="D70" s="83"/>
      <c r="E70" s="84"/>
      <c r="F70" s="45"/>
      <c r="G70" s="18"/>
      <c r="H70" s="18"/>
      <c r="I70" s="18"/>
      <c r="J70" s="18"/>
      <c r="K70" s="18"/>
      <c r="L70" s="86">
        <f>SUM(L68:L69)</f>
        <v>0</v>
      </c>
      <c r="M70" s="45">
        <f t="shared" ref="M70:M80" si="6">SUM(D70-E70)</f>
        <v>0</v>
      </c>
      <c r="N70" s="18"/>
      <c r="O70" s="19">
        <f t="shared" ref="O70:O80" si="7">SUM(M70-N70)</f>
        <v>0</v>
      </c>
    </row>
    <row r="71" spans="1:15" ht="13.5" customHeight="1">
      <c r="A71" s="81" t="s">
        <v>437</v>
      </c>
      <c r="B71" s="82" t="s">
        <v>550</v>
      </c>
      <c r="C71" s="83"/>
      <c r="D71" s="83"/>
      <c r="E71" s="84"/>
      <c r="F71" s="36"/>
      <c r="G71" s="36"/>
      <c r="H71" s="36"/>
      <c r="I71" s="36"/>
      <c r="J71" s="36"/>
      <c r="K71" s="36"/>
      <c r="L71" s="37"/>
      <c r="M71" s="45">
        <f t="shared" si="6"/>
        <v>0</v>
      </c>
      <c r="N71" s="18"/>
      <c r="O71" s="19">
        <f t="shared" si="7"/>
        <v>0</v>
      </c>
    </row>
    <row r="72" spans="1:15" ht="13.5" customHeight="1">
      <c r="A72" s="81" t="s">
        <v>439</v>
      </c>
      <c r="B72" s="82" t="s">
        <v>551</v>
      </c>
      <c r="C72" s="83"/>
      <c r="D72" s="83"/>
      <c r="E72" s="84"/>
      <c r="F72" s="36"/>
      <c r="G72" s="36"/>
      <c r="H72" s="36"/>
      <c r="I72" s="36"/>
      <c r="J72" s="36"/>
      <c r="K72" s="36"/>
      <c r="L72" s="37"/>
      <c r="M72" s="45">
        <f t="shared" si="6"/>
        <v>0</v>
      </c>
      <c r="N72" s="18"/>
      <c r="O72" s="19">
        <f t="shared" si="7"/>
        <v>0</v>
      </c>
    </row>
    <row r="73" spans="1:15" ht="13.5" customHeight="1">
      <c r="A73" s="81" t="s">
        <v>441</v>
      </c>
      <c r="B73" s="82" t="s">
        <v>552</v>
      </c>
      <c r="C73" s="83"/>
      <c r="D73" s="83"/>
      <c r="E73" s="84"/>
      <c r="F73" s="36"/>
      <c r="G73" s="36"/>
      <c r="H73" s="36"/>
      <c r="I73" s="36"/>
      <c r="J73" s="36"/>
      <c r="K73" s="36"/>
      <c r="L73" s="37"/>
      <c r="M73" s="45">
        <f t="shared" si="6"/>
        <v>0</v>
      </c>
      <c r="N73" s="18"/>
      <c r="O73" s="19">
        <f t="shared" si="7"/>
        <v>0</v>
      </c>
    </row>
    <row r="74" spans="1:15" ht="13.5" customHeight="1">
      <c r="A74" s="81" t="s">
        <v>443</v>
      </c>
      <c r="B74" s="82" t="s">
        <v>553</v>
      </c>
      <c r="C74" s="83"/>
      <c r="D74" s="83"/>
      <c r="E74" s="84"/>
      <c r="F74" s="36"/>
      <c r="G74" s="36"/>
      <c r="H74" s="36"/>
      <c r="I74" s="36"/>
      <c r="J74" s="36"/>
      <c r="K74" s="36"/>
      <c r="L74" s="37"/>
      <c r="M74" s="45">
        <f t="shared" si="6"/>
        <v>0</v>
      </c>
      <c r="N74" s="18"/>
      <c r="O74" s="19">
        <f t="shared" si="7"/>
        <v>0</v>
      </c>
    </row>
    <row r="75" spans="1:15" ht="13.5" customHeight="1">
      <c r="A75" s="81" t="s">
        <v>445</v>
      </c>
      <c r="B75" s="82" t="s">
        <v>554</v>
      </c>
      <c r="C75" s="83"/>
      <c r="D75" s="83"/>
      <c r="E75" s="84"/>
      <c r="F75" s="36"/>
      <c r="G75" s="36"/>
      <c r="H75" s="36"/>
      <c r="I75" s="36"/>
      <c r="J75" s="36"/>
      <c r="K75" s="36"/>
      <c r="L75" s="37"/>
      <c r="M75" s="45">
        <f t="shared" si="6"/>
        <v>0</v>
      </c>
      <c r="N75" s="18"/>
      <c r="O75" s="19">
        <f t="shared" si="7"/>
        <v>0</v>
      </c>
    </row>
    <row r="76" spans="1:15" ht="13.5" customHeight="1">
      <c r="A76" s="81" t="s">
        <v>447</v>
      </c>
      <c r="B76" s="82" t="s">
        <v>555</v>
      </c>
      <c r="C76" s="83"/>
      <c r="D76" s="83"/>
      <c r="E76" s="84"/>
      <c r="F76" s="36"/>
      <c r="G76" s="36"/>
      <c r="H76" s="36"/>
      <c r="I76" s="36"/>
      <c r="J76" s="36"/>
      <c r="K76" s="36"/>
      <c r="L76" s="37"/>
      <c r="M76" s="45">
        <f t="shared" si="6"/>
        <v>0</v>
      </c>
      <c r="N76" s="18"/>
      <c r="O76" s="19">
        <f t="shared" si="7"/>
        <v>0</v>
      </c>
    </row>
    <row r="77" spans="1:15" ht="13.5" customHeight="1">
      <c r="A77" s="81" t="s">
        <v>449</v>
      </c>
      <c r="B77" s="82" t="s">
        <v>556</v>
      </c>
      <c r="C77" s="83"/>
      <c r="D77" s="83"/>
      <c r="E77" s="84"/>
      <c r="F77" s="36"/>
      <c r="G77" s="36"/>
      <c r="H77" s="36"/>
      <c r="I77" s="36"/>
      <c r="J77" s="36"/>
      <c r="K77" s="36"/>
      <c r="L77" s="37"/>
      <c r="M77" s="45">
        <f t="shared" si="6"/>
        <v>0</v>
      </c>
      <c r="N77" s="18"/>
      <c r="O77" s="19">
        <f t="shared" si="7"/>
        <v>0</v>
      </c>
    </row>
    <row r="78" spans="1:15" ht="13.5" customHeight="1">
      <c r="A78" s="81" t="s">
        <v>451</v>
      </c>
      <c r="B78" s="82" t="s">
        <v>557</v>
      </c>
      <c r="C78" s="83"/>
      <c r="D78" s="83"/>
      <c r="E78" s="84"/>
      <c r="F78" s="36"/>
      <c r="G78" s="36"/>
      <c r="H78" s="36"/>
      <c r="I78" s="36"/>
      <c r="J78" s="36"/>
      <c r="K78" s="36"/>
      <c r="L78" s="37"/>
      <c r="M78" s="45">
        <f t="shared" si="6"/>
        <v>0</v>
      </c>
      <c r="N78" s="18"/>
      <c r="O78" s="19">
        <f t="shared" si="7"/>
        <v>0</v>
      </c>
    </row>
    <row r="79" spans="1:15" ht="13.5" customHeight="1">
      <c r="A79" s="81" t="s">
        <v>453</v>
      </c>
      <c r="B79" s="82" t="s">
        <v>558</v>
      </c>
      <c r="C79" s="83"/>
      <c r="D79" s="83"/>
      <c r="E79" s="84"/>
      <c r="F79" s="36"/>
      <c r="G79" s="36"/>
      <c r="H79" s="36"/>
      <c r="I79" s="36"/>
      <c r="J79" s="36"/>
      <c r="K79" s="36"/>
      <c r="L79" s="37"/>
      <c r="M79" s="45">
        <f t="shared" si="6"/>
        <v>0</v>
      </c>
      <c r="N79" s="18"/>
      <c r="O79" s="19">
        <f t="shared" si="7"/>
        <v>0</v>
      </c>
    </row>
    <row r="80" spans="1:15" ht="13.5" customHeight="1" thickBot="1">
      <c r="A80" s="87" t="s">
        <v>455</v>
      </c>
      <c r="B80" s="88" t="s">
        <v>559</v>
      </c>
      <c r="C80" s="89"/>
      <c r="D80" s="89"/>
      <c r="E80" s="90"/>
      <c r="F80" s="36"/>
      <c r="G80" s="36"/>
      <c r="H80" s="36"/>
      <c r="I80" s="36"/>
      <c r="J80" s="36"/>
      <c r="K80" s="36"/>
      <c r="L80" s="37"/>
      <c r="M80" s="45">
        <f t="shared" si="6"/>
        <v>0</v>
      </c>
      <c r="N80" s="24"/>
      <c r="O80" s="19">
        <f t="shared" si="7"/>
        <v>0</v>
      </c>
    </row>
    <row r="81" spans="1:15" s="4" customFormat="1" ht="13.5" customHeight="1" thickBot="1">
      <c r="A81" s="25" t="s">
        <v>457</v>
      </c>
      <c r="B81" s="26" t="s">
        <v>560</v>
      </c>
      <c r="C81" s="27"/>
      <c r="D81" s="27"/>
      <c r="E81" s="28"/>
      <c r="F81" s="29"/>
      <c r="G81" s="29"/>
      <c r="H81" s="29"/>
      <c r="I81" s="29"/>
      <c r="J81" s="29"/>
      <c r="K81" s="29"/>
      <c r="L81" s="30"/>
      <c r="M81" s="31">
        <f>SUM(M68:M80)</f>
        <v>0</v>
      </c>
      <c r="N81" s="27">
        <f>SUM(N68:N80)</f>
        <v>0</v>
      </c>
      <c r="O81" s="28">
        <f>SUM(O68:O80)</f>
        <v>0</v>
      </c>
    </row>
    <row r="82" spans="1:15" ht="13.5" customHeight="1">
      <c r="A82" s="74" t="s">
        <v>459</v>
      </c>
      <c r="B82" s="75" t="s">
        <v>561</v>
      </c>
      <c r="C82" s="76"/>
      <c r="D82" s="76"/>
      <c r="E82" s="77"/>
      <c r="F82" s="36"/>
      <c r="G82" s="36"/>
      <c r="H82" s="36"/>
      <c r="I82" s="36"/>
      <c r="J82" s="36"/>
      <c r="K82" s="36"/>
      <c r="L82" s="37"/>
      <c r="M82" s="43">
        <f>SUM(D82-E82)</f>
        <v>0</v>
      </c>
      <c r="N82" s="11"/>
      <c r="O82" s="12">
        <f>SUM(M82-N82)</f>
        <v>0</v>
      </c>
    </row>
    <row r="83" spans="1:15" ht="13.5" customHeight="1">
      <c r="A83" s="81" t="s">
        <v>461</v>
      </c>
      <c r="B83" s="82" t="s">
        <v>562</v>
      </c>
      <c r="C83" s="83"/>
      <c r="D83" s="83"/>
      <c r="E83" s="84"/>
      <c r="F83" s="36"/>
      <c r="G83" s="36"/>
      <c r="H83" s="36"/>
      <c r="I83" s="36"/>
      <c r="J83" s="36"/>
      <c r="K83" s="36"/>
      <c r="L83" s="37"/>
      <c r="M83" s="45">
        <f>SUM(D83-E83)</f>
        <v>0</v>
      </c>
      <c r="N83" s="18"/>
      <c r="O83" s="19">
        <f>SUM(M83-N83)</f>
        <v>0</v>
      </c>
    </row>
    <row r="84" spans="1:15" ht="13.5" customHeight="1" thickBot="1">
      <c r="A84" s="87" t="s">
        <v>463</v>
      </c>
      <c r="B84" s="88" t="s">
        <v>563</v>
      </c>
      <c r="C84" s="89"/>
      <c r="D84" s="89"/>
      <c r="E84" s="90"/>
      <c r="F84" s="36"/>
      <c r="G84" s="36"/>
      <c r="H84" s="36"/>
      <c r="I84" s="36"/>
      <c r="J84" s="36"/>
      <c r="K84" s="36"/>
      <c r="L84" s="37"/>
      <c r="M84" s="45">
        <f>SUM(D84-E84)</f>
        <v>0</v>
      </c>
      <c r="N84" s="24"/>
      <c r="O84" s="19">
        <f>SUM(M84-N84)</f>
        <v>0</v>
      </c>
    </row>
    <row r="85" spans="1:15" s="4" customFormat="1" ht="13.5" customHeight="1" thickBot="1">
      <c r="A85" s="25" t="s">
        <v>465</v>
      </c>
      <c r="B85" s="26" t="s">
        <v>564</v>
      </c>
      <c r="C85" s="27"/>
      <c r="D85" s="27"/>
      <c r="E85" s="28"/>
      <c r="F85" s="29"/>
      <c r="G85" s="29"/>
      <c r="H85" s="29"/>
      <c r="I85" s="29"/>
      <c r="J85" s="29"/>
      <c r="K85" s="29"/>
      <c r="L85" s="30"/>
      <c r="M85" s="31">
        <f>SUM(M82:M84)</f>
        <v>0</v>
      </c>
      <c r="N85" s="27">
        <f>SUM(N82:N84)</f>
        <v>0</v>
      </c>
      <c r="O85" s="28">
        <f>SUM(O82:O84)</f>
        <v>0</v>
      </c>
    </row>
    <row r="86" spans="1:15" ht="13.5" customHeight="1">
      <c r="A86" s="74" t="s">
        <v>467</v>
      </c>
      <c r="B86" s="75" t="s">
        <v>565</v>
      </c>
      <c r="C86" s="76"/>
      <c r="D86" s="76"/>
      <c r="E86" s="77"/>
      <c r="F86" s="36">
        <f>SUM(D86*127%)</f>
        <v>0</v>
      </c>
      <c r="G86" s="36"/>
      <c r="H86" s="36"/>
      <c r="I86" s="36"/>
      <c r="J86" s="36"/>
      <c r="K86" s="36"/>
      <c r="L86" s="37"/>
      <c r="M86" s="43">
        <f>SUM(D86-E86)</f>
        <v>0</v>
      </c>
      <c r="N86" s="11">
        <v>620</v>
      </c>
      <c r="O86" s="12">
        <f>SUM(M86-N86)</f>
        <v>-620</v>
      </c>
    </row>
    <row r="87" spans="1:15" ht="13.5" customHeight="1">
      <c r="A87" s="81" t="s">
        <v>469</v>
      </c>
      <c r="B87" s="82" t="s">
        <v>566</v>
      </c>
      <c r="C87" s="83"/>
      <c r="D87" s="83"/>
      <c r="E87" s="84"/>
      <c r="F87" s="36">
        <f t="shared" ref="F87:F97" si="8">SUM(D87*127%)</f>
        <v>0</v>
      </c>
      <c r="G87" s="36"/>
      <c r="H87" s="36"/>
      <c r="I87" s="36"/>
      <c r="J87" s="36"/>
      <c r="K87" s="36"/>
      <c r="L87" s="37"/>
      <c r="M87" s="45">
        <f>SUM(D87-E87)</f>
        <v>0</v>
      </c>
      <c r="N87" s="18"/>
      <c r="O87" s="19">
        <f>SUM(M87-N87)</f>
        <v>0</v>
      </c>
    </row>
    <row r="88" spans="1:15" ht="13.5" customHeight="1">
      <c r="A88" s="81" t="s">
        <v>471</v>
      </c>
      <c r="B88" s="82" t="s">
        <v>567</v>
      </c>
      <c r="C88" s="83"/>
      <c r="D88" s="83"/>
      <c r="E88" s="84"/>
      <c r="F88" s="36">
        <f t="shared" si="8"/>
        <v>0</v>
      </c>
      <c r="G88" s="36"/>
      <c r="H88" s="36"/>
      <c r="I88" s="36"/>
      <c r="J88" s="36"/>
      <c r="K88" s="36"/>
      <c r="L88" s="37"/>
      <c r="M88" s="45">
        <f t="shared" ref="M88:M99" si="9">SUM(D88-E88)</f>
        <v>0</v>
      </c>
      <c r="N88" s="18"/>
      <c r="O88" s="19">
        <f t="shared" ref="O88:O99" si="10">SUM(M88-N88)</f>
        <v>0</v>
      </c>
    </row>
    <row r="89" spans="1:15" ht="25.5" customHeight="1">
      <c r="A89" s="13" t="s">
        <v>473</v>
      </c>
      <c r="B89" s="82" t="s">
        <v>568</v>
      </c>
      <c r="C89" s="83"/>
      <c r="D89" s="83"/>
      <c r="E89" s="84"/>
      <c r="F89" s="36">
        <f t="shared" si="8"/>
        <v>0</v>
      </c>
      <c r="G89" s="36"/>
      <c r="H89" s="36"/>
      <c r="I89" s="36"/>
      <c r="J89" s="36"/>
      <c r="K89" s="36"/>
      <c r="L89" s="37"/>
      <c r="M89" s="45">
        <f t="shared" si="9"/>
        <v>0</v>
      </c>
      <c r="N89" s="18"/>
      <c r="O89" s="19">
        <f t="shared" si="10"/>
        <v>0</v>
      </c>
    </row>
    <row r="90" spans="1:15" ht="13.5" customHeight="1">
      <c r="A90" s="81" t="s">
        <v>475</v>
      </c>
      <c r="B90" s="82" t="s">
        <v>569</v>
      </c>
      <c r="C90" s="83"/>
      <c r="D90" s="83"/>
      <c r="E90" s="84"/>
      <c r="F90" s="36"/>
      <c r="G90" s="36"/>
      <c r="H90" s="36"/>
      <c r="I90" s="36"/>
      <c r="J90" s="36"/>
      <c r="K90" s="36"/>
      <c r="L90" s="37"/>
      <c r="M90" s="45">
        <f t="shared" si="9"/>
        <v>0</v>
      </c>
      <c r="N90" s="18"/>
      <c r="O90" s="19">
        <f t="shared" si="10"/>
        <v>0</v>
      </c>
    </row>
    <row r="91" spans="1:15" ht="13.5" customHeight="1">
      <c r="A91" s="81" t="s">
        <v>477</v>
      </c>
      <c r="B91" s="82" t="s">
        <v>570</v>
      </c>
      <c r="C91" s="83"/>
      <c r="D91" s="83"/>
      <c r="E91" s="84"/>
      <c r="F91" s="36">
        <f t="shared" si="8"/>
        <v>0</v>
      </c>
      <c r="G91" s="36"/>
      <c r="H91" s="36"/>
      <c r="I91" s="36"/>
      <c r="J91" s="36"/>
      <c r="K91" s="36"/>
      <c r="L91" s="37"/>
      <c r="M91" s="45">
        <f t="shared" si="9"/>
        <v>0</v>
      </c>
      <c r="N91" s="18"/>
      <c r="O91" s="19">
        <f t="shared" si="10"/>
        <v>0</v>
      </c>
    </row>
    <row r="92" spans="1:15" ht="13.5" customHeight="1">
      <c r="A92" s="81" t="s">
        <v>479</v>
      </c>
      <c r="B92" s="82" t="s">
        <v>571</v>
      </c>
      <c r="C92" s="83"/>
      <c r="D92" s="83"/>
      <c r="E92" s="84"/>
      <c r="F92" s="36">
        <f t="shared" si="8"/>
        <v>0</v>
      </c>
      <c r="G92" s="36"/>
      <c r="H92" s="36"/>
      <c r="I92" s="36"/>
      <c r="J92" s="36"/>
      <c r="K92" s="36"/>
      <c r="L92" s="37"/>
      <c r="M92" s="45">
        <f t="shared" si="9"/>
        <v>0</v>
      </c>
      <c r="N92" s="18"/>
      <c r="O92" s="19">
        <f t="shared" si="10"/>
        <v>0</v>
      </c>
    </row>
    <row r="93" spans="1:15" ht="13.5" customHeight="1">
      <c r="A93" s="81" t="s">
        <v>481</v>
      </c>
      <c r="B93" s="82" t="s">
        <v>572</v>
      </c>
      <c r="C93" s="83"/>
      <c r="D93" s="83"/>
      <c r="E93" s="84"/>
      <c r="F93" s="36">
        <f>SUM(D93*105%)</f>
        <v>0</v>
      </c>
      <c r="G93" s="36"/>
      <c r="H93" s="36"/>
      <c r="I93" s="36"/>
      <c r="J93" s="36"/>
      <c r="K93" s="36"/>
      <c r="L93" s="37"/>
      <c r="M93" s="45">
        <f t="shared" si="9"/>
        <v>0</v>
      </c>
      <c r="N93" s="18"/>
      <c r="O93" s="19">
        <f t="shared" si="10"/>
        <v>0</v>
      </c>
    </row>
    <row r="94" spans="1:15" ht="13.5" customHeight="1">
      <c r="A94" s="81" t="s">
        <v>483</v>
      </c>
      <c r="B94" s="82" t="s">
        <v>573</v>
      </c>
      <c r="C94" s="83"/>
      <c r="D94" s="83"/>
      <c r="E94" s="84"/>
      <c r="F94" s="36">
        <f t="shared" si="8"/>
        <v>0</v>
      </c>
      <c r="G94" s="36"/>
      <c r="H94" s="36"/>
      <c r="I94" s="36"/>
      <c r="J94" s="36"/>
      <c r="K94" s="36"/>
      <c r="L94" s="37"/>
      <c r="M94" s="45">
        <f t="shared" si="9"/>
        <v>0</v>
      </c>
      <c r="N94" s="18"/>
      <c r="O94" s="19">
        <f t="shared" si="10"/>
        <v>0</v>
      </c>
    </row>
    <row r="95" spans="1:15" ht="13.5" customHeight="1">
      <c r="A95" s="81" t="s">
        <v>485</v>
      </c>
      <c r="B95" s="82" t="s">
        <v>574</v>
      </c>
      <c r="C95" s="83"/>
      <c r="D95" s="83"/>
      <c r="E95" s="84"/>
      <c r="F95" s="36">
        <f t="shared" si="8"/>
        <v>0</v>
      </c>
      <c r="G95" s="36"/>
      <c r="H95" s="36"/>
      <c r="I95" s="36"/>
      <c r="J95" s="36"/>
      <c r="K95" s="36"/>
      <c r="L95" s="37"/>
      <c r="M95" s="45">
        <f t="shared" si="9"/>
        <v>0</v>
      </c>
      <c r="N95" s="18"/>
      <c r="O95" s="19">
        <f t="shared" si="10"/>
        <v>0</v>
      </c>
    </row>
    <row r="96" spans="1:15" ht="13.5" customHeight="1">
      <c r="A96" s="81">
        <v>29</v>
      </c>
      <c r="B96" s="82" t="s">
        <v>575</v>
      </c>
      <c r="C96" s="83"/>
      <c r="D96" s="83"/>
      <c r="E96" s="84"/>
      <c r="F96" s="36"/>
      <c r="G96" s="36"/>
      <c r="H96" s="36"/>
      <c r="I96" s="36"/>
      <c r="J96" s="36"/>
      <c r="K96" s="36"/>
      <c r="L96" s="37"/>
      <c r="M96" s="45">
        <f t="shared" si="9"/>
        <v>0</v>
      </c>
      <c r="N96" s="18">
        <v>34</v>
      </c>
      <c r="O96" s="19">
        <f t="shared" si="10"/>
        <v>-34</v>
      </c>
    </row>
    <row r="97" spans="1:15" ht="28.5" customHeight="1">
      <c r="A97" s="81">
        <v>30</v>
      </c>
      <c r="B97" s="82" t="s">
        <v>576</v>
      </c>
      <c r="C97" s="83"/>
      <c r="D97" s="83"/>
      <c r="E97" s="84"/>
      <c r="F97" s="36">
        <f t="shared" si="8"/>
        <v>0</v>
      </c>
      <c r="G97" s="36"/>
      <c r="H97" s="36"/>
      <c r="I97" s="36"/>
      <c r="J97" s="36"/>
      <c r="K97" s="36"/>
      <c r="L97" s="37"/>
      <c r="M97" s="45">
        <f t="shared" si="9"/>
        <v>0</v>
      </c>
      <c r="N97" s="18"/>
      <c r="O97" s="19">
        <f t="shared" si="10"/>
        <v>0</v>
      </c>
    </row>
    <row r="98" spans="1:15" ht="26.25" customHeight="1">
      <c r="A98" s="81">
        <v>31</v>
      </c>
      <c r="B98" s="82" t="s">
        <v>577</v>
      </c>
      <c r="C98" s="83"/>
      <c r="D98" s="83"/>
      <c r="E98" s="84"/>
      <c r="F98" s="36"/>
      <c r="G98" s="36"/>
      <c r="H98" s="36"/>
      <c r="I98" s="36"/>
      <c r="J98" s="36"/>
      <c r="K98" s="36"/>
      <c r="L98" s="37"/>
      <c r="M98" s="45">
        <f t="shared" si="9"/>
        <v>0</v>
      </c>
      <c r="N98" s="18"/>
      <c r="O98" s="19">
        <f t="shared" si="10"/>
        <v>0</v>
      </c>
    </row>
    <row r="99" spans="1:15" ht="13.5" customHeight="1" thickBot="1">
      <c r="A99" s="87">
        <v>32</v>
      </c>
      <c r="B99" s="88" t="s">
        <v>578</v>
      </c>
      <c r="C99" s="89"/>
      <c r="D99" s="89"/>
      <c r="E99" s="90"/>
      <c r="F99" s="36"/>
      <c r="G99" s="36"/>
      <c r="H99" s="36"/>
      <c r="I99" s="36"/>
      <c r="J99" s="36"/>
      <c r="K99" s="36"/>
      <c r="L99" s="37"/>
      <c r="M99" s="45">
        <f t="shared" si="9"/>
        <v>0</v>
      </c>
      <c r="N99" s="24"/>
      <c r="O99" s="19">
        <f t="shared" si="10"/>
        <v>0</v>
      </c>
    </row>
    <row r="100" spans="1:15" s="4" customFormat="1" ht="13.5" customHeight="1" thickBot="1">
      <c r="A100" s="25">
        <v>33</v>
      </c>
      <c r="B100" s="26" t="s">
        <v>579</v>
      </c>
      <c r="C100" s="27"/>
      <c r="D100" s="27"/>
      <c r="E100" s="28"/>
      <c r="F100" s="29"/>
      <c r="G100" s="29"/>
      <c r="H100" s="29"/>
      <c r="I100" s="29"/>
      <c r="J100" s="29"/>
      <c r="K100" s="29"/>
      <c r="L100" s="30"/>
      <c r="M100" s="31">
        <f>SUM(M86+M87+M90+M91+M92+M93+M94+M95+M96+M97+M98+M99)</f>
        <v>0</v>
      </c>
      <c r="N100" s="27">
        <f>SUM(N86+N87+N90+N91+N92+N93+N94+N95+N96+N97+N98+N99)</f>
        <v>654</v>
      </c>
      <c r="O100" s="28">
        <f>SUM(O86+O87+O90+O91+O92+O93+O94+O95+O96+O97+O98+O99)</f>
        <v>-654</v>
      </c>
    </row>
    <row r="101" spans="1:15" s="4" customFormat="1" ht="13.5" customHeight="1">
      <c r="A101" s="58">
        <v>34</v>
      </c>
      <c r="B101" s="59" t="s">
        <v>580</v>
      </c>
      <c r="C101" s="60"/>
      <c r="D101" s="60"/>
      <c r="E101" s="61"/>
      <c r="F101" s="50"/>
      <c r="G101" s="50"/>
      <c r="H101" s="50"/>
      <c r="I101" s="50"/>
      <c r="J101" s="50"/>
      <c r="K101" s="50"/>
      <c r="L101" s="51"/>
      <c r="M101" s="62">
        <f>SUM(D101-E101)</f>
        <v>0</v>
      </c>
      <c r="N101" s="63"/>
      <c r="O101" s="64">
        <f>SUM(M101-N101)</f>
        <v>0</v>
      </c>
    </row>
    <row r="102" spans="1:15" ht="13.5" customHeight="1">
      <c r="A102" s="81">
        <v>35</v>
      </c>
      <c r="B102" s="82" t="s">
        <v>581</v>
      </c>
      <c r="C102" s="83"/>
      <c r="D102" s="83"/>
      <c r="E102" s="84"/>
      <c r="F102" s="36"/>
      <c r="G102" s="36"/>
      <c r="H102" s="36"/>
      <c r="I102" s="36"/>
      <c r="J102" s="36"/>
      <c r="K102" s="36"/>
      <c r="L102" s="37"/>
      <c r="M102" s="45">
        <f>SUM(D102-E102)</f>
        <v>0</v>
      </c>
      <c r="N102" s="79">
        <f>SUM(N91+N92+N94+N95+N96+N86)*27%</f>
        <v>176.58</v>
      </c>
      <c r="O102" s="91">
        <f>SUM(M102-N102)</f>
        <v>-176.58</v>
      </c>
    </row>
    <row r="103" spans="1:15" ht="27" customHeight="1">
      <c r="A103" s="81">
        <v>36</v>
      </c>
      <c r="B103" s="82" t="s">
        <v>582</v>
      </c>
      <c r="C103" s="83"/>
      <c r="D103" s="83"/>
      <c r="E103" s="84"/>
      <c r="F103" s="36"/>
      <c r="G103" s="36"/>
      <c r="H103" s="36"/>
      <c r="I103" s="36"/>
      <c r="J103" s="36"/>
      <c r="K103" s="36"/>
      <c r="L103" s="37"/>
      <c r="M103" s="45">
        <f>SUM(D103-E103)</f>
        <v>0</v>
      </c>
      <c r="N103" s="79"/>
      <c r="O103" s="91">
        <f>SUM(M103-N103)</f>
        <v>0</v>
      </c>
    </row>
    <row r="104" spans="1:15" ht="13.5" customHeight="1">
      <c r="A104" s="92">
        <v>37</v>
      </c>
      <c r="B104" s="44" t="s">
        <v>583</v>
      </c>
      <c r="C104" s="83"/>
      <c r="D104" s="83"/>
      <c r="E104" s="84"/>
      <c r="F104" s="36"/>
      <c r="G104" s="36"/>
      <c r="H104" s="36"/>
      <c r="I104" s="36"/>
      <c r="J104" s="36"/>
      <c r="K104" s="36"/>
      <c r="L104" s="37"/>
      <c r="M104" s="45">
        <f>SUM(D104-E104)</f>
        <v>0</v>
      </c>
      <c r="N104" s="79"/>
      <c r="O104" s="91">
        <f>SUM(M104-N104)</f>
        <v>0</v>
      </c>
    </row>
    <row r="105" spans="1:15" ht="30.75" customHeight="1" thickBot="1">
      <c r="A105" s="87">
        <v>38</v>
      </c>
      <c r="B105" s="88" t="s">
        <v>584</v>
      </c>
      <c r="C105" s="89"/>
      <c r="D105" s="89"/>
      <c r="E105" s="90"/>
      <c r="F105" s="36"/>
      <c r="G105" s="36"/>
      <c r="H105" s="36"/>
      <c r="I105" s="36"/>
      <c r="J105" s="36"/>
      <c r="K105" s="36"/>
      <c r="L105" s="37"/>
      <c r="M105" s="45">
        <f>SUM(D105-E105)</f>
        <v>0</v>
      </c>
      <c r="N105" s="93"/>
      <c r="O105" s="91">
        <f>SUM(M105-N105)</f>
        <v>0</v>
      </c>
    </row>
    <row r="106" spans="1:15" s="4" customFormat="1" ht="13.5" customHeight="1" thickBot="1">
      <c r="A106" s="94">
        <v>39</v>
      </c>
      <c r="B106" s="26" t="s">
        <v>585</v>
      </c>
      <c r="C106" s="27"/>
      <c r="D106" s="27"/>
      <c r="E106" s="28"/>
      <c r="F106" s="29"/>
      <c r="G106" s="29"/>
      <c r="H106" s="29"/>
      <c r="I106" s="29"/>
      <c r="J106" s="29"/>
      <c r="K106" s="29"/>
      <c r="L106" s="30"/>
      <c r="M106" s="31">
        <f>SUM(M102:M105)</f>
        <v>0</v>
      </c>
      <c r="N106" s="95">
        <f>SUM(N102:N105)</f>
        <v>176.58</v>
      </c>
      <c r="O106" s="96">
        <f>SUM(O102:O105)</f>
        <v>-176.58</v>
      </c>
    </row>
    <row r="107" spans="1:15" ht="13.5" customHeight="1">
      <c r="A107" s="74">
        <v>40</v>
      </c>
      <c r="B107" s="75" t="s">
        <v>586</v>
      </c>
      <c r="C107" s="76"/>
      <c r="D107" s="76"/>
      <c r="E107" s="77"/>
      <c r="F107" s="36"/>
      <c r="G107" s="36"/>
      <c r="H107" s="36"/>
      <c r="I107" s="36"/>
      <c r="J107" s="36"/>
      <c r="K107" s="36"/>
      <c r="L107" s="37"/>
      <c r="M107" s="43">
        <f>SUM(D107-E107)</f>
        <v>0</v>
      </c>
      <c r="N107" s="97"/>
      <c r="O107" s="98">
        <f>SUM(M107-N107)</f>
        <v>0</v>
      </c>
    </row>
    <row r="108" spans="1:15" ht="13.5" customHeight="1">
      <c r="A108" s="92">
        <v>41</v>
      </c>
      <c r="B108" s="82" t="s">
        <v>587</v>
      </c>
      <c r="C108" s="83"/>
      <c r="D108" s="83"/>
      <c r="E108" s="84"/>
      <c r="F108" s="36"/>
      <c r="G108" s="36"/>
      <c r="H108" s="36"/>
      <c r="I108" s="36"/>
      <c r="J108" s="36"/>
      <c r="K108" s="36"/>
      <c r="L108" s="37"/>
      <c r="M108" s="45">
        <f>SUM(D108-E108)</f>
        <v>0</v>
      </c>
      <c r="N108" s="79"/>
      <c r="O108" s="91">
        <f>SUM(M108-N108)</f>
        <v>0</v>
      </c>
    </row>
    <row r="109" spans="1:15" ht="13.5" customHeight="1">
      <c r="A109" s="81">
        <v>42</v>
      </c>
      <c r="B109" s="82" t="s">
        <v>588</v>
      </c>
      <c r="C109" s="83"/>
      <c r="D109" s="83"/>
      <c r="E109" s="84"/>
      <c r="F109" s="36"/>
      <c r="G109" s="36"/>
      <c r="H109" s="36"/>
      <c r="I109" s="36"/>
      <c r="J109" s="36"/>
      <c r="K109" s="36"/>
      <c r="L109" s="37"/>
      <c r="M109" s="45">
        <f>SUM(D109-E109)</f>
        <v>0</v>
      </c>
      <c r="N109" s="79"/>
      <c r="O109" s="91">
        <f>SUM(M109-N109)</f>
        <v>0</v>
      </c>
    </row>
    <row r="110" spans="1:15" ht="13.5" customHeight="1" thickBot="1">
      <c r="A110" s="99">
        <v>43</v>
      </c>
      <c r="B110" s="88" t="s">
        <v>589</v>
      </c>
      <c r="C110" s="89"/>
      <c r="D110" s="89"/>
      <c r="E110" s="90"/>
      <c r="F110" s="36"/>
      <c r="G110" s="36"/>
      <c r="H110" s="36"/>
      <c r="I110" s="36"/>
      <c r="J110" s="36"/>
      <c r="K110" s="36"/>
      <c r="L110" s="37"/>
      <c r="M110" s="45">
        <f>SUM(D110-E110)</f>
        <v>0</v>
      </c>
      <c r="N110" s="93"/>
      <c r="O110" s="91">
        <f>SUM(M110-N110)</f>
        <v>0</v>
      </c>
    </row>
    <row r="111" spans="1:15" s="4" customFormat="1" ht="13.5" customHeight="1" thickBot="1">
      <c r="A111" s="25">
        <v>44</v>
      </c>
      <c r="B111" s="26" t="s">
        <v>590</v>
      </c>
      <c r="C111" s="27"/>
      <c r="D111" s="27"/>
      <c r="E111" s="28"/>
      <c r="F111" s="29"/>
      <c r="G111" s="29"/>
      <c r="H111" s="29"/>
      <c r="I111" s="29"/>
      <c r="J111" s="29"/>
      <c r="K111" s="29"/>
      <c r="L111" s="30"/>
      <c r="M111" s="31">
        <f>SUM(M107:M110)</f>
        <v>0</v>
      </c>
      <c r="N111" s="95">
        <f>SUM(N107:N110)</f>
        <v>0</v>
      </c>
      <c r="O111" s="96">
        <f>SUM(O107:O110)</f>
        <v>0</v>
      </c>
    </row>
    <row r="112" spans="1:15" ht="13.5" customHeight="1">
      <c r="A112" s="100">
        <v>45</v>
      </c>
      <c r="B112" s="101" t="s">
        <v>591</v>
      </c>
      <c r="C112" s="76"/>
      <c r="D112" s="76"/>
      <c r="E112" s="77"/>
      <c r="F112" s="36"/>
      <c r="G112" s="36"/>
      <c r="H112" s="36"/>
      <c r="I112" s="36"/>
      <c r="J112" s="36"/>
      <c r="K112" s="36"/>
      <c r="L112" s="37"/>
      <c r="M112" s="43">
        <f>SUM(D112-E112)</f>
        <v>0</v>
      </c>
      <c r="N112" s="97"/>
      <c r="O112" s="98">
        <f>SUM(M112-N112)</f>
        <v>0</v>
      </c>
    </row>
    <row r="113" spans="1:15" ht="13.5" customHeight="1" thickBot="1">
      <c r="A113" s="20">
        <v>46</v>
      </c>
      <c r="B113" s="46" t="s">
        <v>592</v>
      </c>
      <c r="C113" s="22"/>
      <c r="D113" s="22"/>
      <c r="E113" s="23"/>
      <c r="F113" s="36"/>
      <c r="G113" s="36"/>
      <c r="H113" s="36"/>
      <c r="I113" s="36"/>
      <c r="J113" s="36"/>
      <c r="K113" s="36"/>
      <c r="L113" s="37"/>
      <c r="M113" s="55">
        <f>SUM(D113-E113)</f>
        <v>0</v>
      </c>
      <c r="N113" s="93"/>
      <c r="O113" s="102">
        <f>SUM(M113-N113)</f>
        <v>0</v>
      </c>
    </row>
    <row r="114" spans="1:15" s="4" customFormat="1" ht="13.5" customHeight="1" thickBot="1">
      <c r="A114" s="94">
        <v>47</v>
      </c>
      <c r="B114" s="26" t="s">
        <v>593</v>
      </c>
      <c r="C114" s="27"/>
      <c r="D114" s="27"/>
      <c r="E114" s="28"/>
      <c r="F114" s="29"/>
      <c r="G114" s="29"/>
      <c r="H114" s="29"/>
      <c r="I114" s="29"/>
      <c r="J114" s="29"/>
      <c r="K114" s="29"/>
      <c r="L114" s="30"/>
      <c r="M114" s="31">
        <f>SUM(M81+M85+M100+M101+M106+M111+M112+M113)</f>
        <v>0</v>
      </c>
      <c r="N114" s="95">
        <f>SUM(N81+N85+N100+N101+N106+N111+N112+N113)</f>
        <v>830.58</v>
      </c>
      <c r="O114" s="96">
        <f>SUM(O81+O85+O100+O101+O106+O111+O112+O113)</f>
        <v>-830.58</v>
      </c>
    </row>
    <row r="115" spans="1:15" ht="13.5" customHeight="1">
      <c r="A115" s="74">
        <v>48</v>
      </c>
      <c r="B115" s="75" t="s">
        <v>594</v>
      </c>
      <c r="C115" s="103"/>
      <c r="D115" s="76"/>
      <c r="E115" s="77"/>
      <c r="F115" s="36"/>
      <c r="G115" s="36"/>
      <c r="H115" s="36"/>
      <c r="I115" s="36"/>
      <c r="J115" s="36"/>
      <c r="K115" s="36"/>
      <c r="L115" s="37"/>
      <c r="M115" s="43">
        <f t="shared" ref="M115:M120" si="11">SUM(D115-E115)</f>
        <v>0</v>
      </c>
      <c r="N115" s="11"/>
      <c r="O115" s="12">
        <f t="shared" ref="O115:O120" si="12">SUM(M115-N115)</f>
        <v>0</v>
      </c>
    </row>
    <row r="116" spans="1:15" ht="13.5" customHeight="1">
      <c r="A116" s="92">
        <v>49</v>
      </c>
      <c r="B116" s="44" t="s">
        <v>595</v>
      </c>
      <c r="C116" s="83"/>
      <c r="D116" s="83"/>
      <c r="E116" s="84"/>
      <c r="F116" s="36"/>
      <c r="G116" s="36"/>
      <c r="H116" s="36"/>
      <c r="I116" s="36"/>
      <c r="J116" s="36"/>
      <c r="K116" s="36"/>
      <c r="L116" s="37"/>
      <c r="M116" s="45">
        <f t="shared" si="11"/>
        <v>0</v>
      </c>
      <c r="N116" s="18"/>
      <c r="O116" s="19">
        <f t="shared" si="12"/>
        <v>0</v>
      </c>
    </row>
    <row r="117" spans="1:15" ht="13.5" customHeight="1">
      <c r="A117" s="81">
        <v>50</v>
      </c>
      <c r="B117" s="44" t="s">
        <v>596</v>
      </c>
      <c r="C117" s="83"/>
      <c r="D117" s="83"/>
      <c r="E117" s="84"/>
      <c r="F117" s="36"/>
      <c r="G117" s="36"/>
      <c r="H117" s="36"/>
      <c r="I117" s="36"/>
      <c r="J117" s="36"/>
      <c r="K117" s="36"/>
      <c r="L117" s="37"/>
      <c r="M117" s="45">
        <f t="shared" si="11"/>
        <v>0</v>
      </c>
      <c r="N117" s="18"/>
      <c r="O117" s="19">
        <f t="shared" si="12"/>
        <v>0</v>
      </c>
    </row>
    <row r="118" spans="1:15" ht="13.5" customHeight="1">
      <c r="A118" s="92">
        <v>51</v>
      </c>
      <c r="B118" s="82" t="s">
        <v>597</v>
      </c>
      <c r="C118" s="104"/>
      <c r="D118" s="104"/>
      <c r="E118" s="105"/>
      <c r="F118" s="36"/>
      <c r="G118" s="36"/>
      <c r="H118" s="36"/>
      <c r="I118" s="36"/>
      <c r="J118" s="36"/>
      <c r="K118" s="36"/>
      <c r="L118" s="37"/>
      <c r="M118" s="45">
        <f t="shared" si="11"/>
        <v>0</v>
      </c>
      <c r="N118" s="18"/>
      <c r="O118" s="19">
        <f t="shared" si="12"/>
        <v>0</v>
      </c>
    </row>
    <row r="119" spans="1:15" ht="13.5" customHeight="1">
      <c r="A119" s="81">
        <v>52</v>
      </c>
      <c r="B119" s="82" t="s">
        <v>598</v>
      </c>
      <c r="C119" s="83"/>
      <c r="D119" s="83"/>
      <c r="E119" s="84"/>
      <c r="F119" s="36"/>
      <c r="G119" s="36"/>
      <c r="H119" s="36"/>
      <c r="I119" s="36"/>
      <c r="J119" s="36"/>
      <c r="K119" s="36"/>
      <c r="L119" s="37"/>
      <c r="M119" s="45">
        <f t="shared" si="11"/>
        <v>0</v>
      </c>
      <c r="N119" s="18"/>
      <c r="O119" s="19">
        <f t="shared" si="12"/>
        <v>0</v>
      </c>
    </row>
    <row r="120" spans="1:15" ht="13.5" customHeight="1" thickBot="1">
      <c r="A120" s="20">
        <v>53</v>
      </c>
      <c r="B120" s="88" t="s">
        <v>599</v>
      </c>
      <c r="C120" s="89"/>
      <c r="D120" s="89"/>
      <c r="E120" s="90"/>
      <c r="F120" s="36"/>
      <c r="G120" s="36"/>
      <c r="H120" s="36"/>
      <c r="I120" s="36"/>
      <c r="J120" s="36"/>
      <c r="K120" s="36"/>
      <c r="L120" s="37"/>
      <c r="M120" s="45">
        <f t="shared" si="11"/>
        <v>0</v>
      </c>
      <c r="N120" s="24"/>
      <c r="O120" s="19">
        <f t="shared" si="12"/>
        <v>0</v>
      </c>
    </row>
    <row r="121" spans="1:15" s="4" customFormat="1" ht="13.5" customHeight="1" thickBot="1">
      <c r="A121" s="25">
        <v>54</v>
      </c>
      <c r="B121" s="26" t="s">
        <v>600</v>
      </c>
      <c r="C121" s="27"/>
      <c r="D121" s="27"/>
      <c r="E121" s="28"/>
      <c r="F121" s="29"/>
      <c r="G121" s="29"/>
      <c r="H121" s="29"/>
      <c r="I121" s="29"/>
      <c r="J121" s="29"/>
      <c r="K121" s="29"/>
      <c r="L121" s="30"/>
      <c r="M121" s="31">
        <f>SUM(M115:M120)</f>
        <v>0</v>
      </c>
      <c r="N121" s="27">
        <f>SUM(N115:N120)</f>
        <v>0</v>
      </c>
      <c r="O121" s="28">
        <f>SUM(O115:O120)</f>
        <v>0</v>
      </c>
    </row>
    <row r="122" spans="1:15" ht="13.5" customHeight="1">
      <c r="A122" s="74">
        <v>55</v>
      </c>
      <c r="B122" s="75" t="s">
        <v>601</v>
      </c>
      <c r="C122" s="76"/>
      <c r="D122" s="76"/>
      <c r="E122" s="77"/>
      <c r="F122" s="36"/>
      <c r="G122" s="36"/>
      <c r="H122" s="36"/>
      <c r="I122" s="36"/>
      <c r="J122" s="36"/>
      <c r="K122" s="36"/>
      <c r="L122" s="37"/>
      <c r="M122" s="43">
        <f>SUM(D122-E122)</f>
        <v>0</v>
      </c>
      <c r="N122" s="11"/>
      <c r="O122" s="12">
        <f>SUM(M122-N122)</f>
        <v>0</v>
      </c>
    </row>
    <row r="123" spans="1:15" ht="13.5" customHeight="1">
      <c r="A123" s="81">
        <v>56</v>
      </c>
      <c r="B123" s="82" t="s">
        <v>602</v>
      </c>
      <c r="C123" s="83"/>
      <c r="D123" s="83"/>
      <c r="E123" s="84"/>
      <c r="F123" s="36"/>
      <c r="G123" s="36"/>
      <c r="H123" s="36"/>
      <c r="I123" s="36"/>
      <c r="J123" s="36"/>
      <c r="K123" s="36"/>
      <c r="L123" s="37"/>
      <c r="M123" s="45">
        <f>SUM(D123-E123)</f>
        <v>0</v>
      </c>
      <c r="N123" s="18"/>
      <c r="O123" s="19">
        <f>SUM(M123-N123)</f>
        <v>0</v>
      </c>
    </row>
    <row r="124" spans="1:15" ht="13.5" customHeight="1">
      <c r="A124" s="81">
        <v>57</v>
      </c>
      <c r="B124" s="82" t="s">
        <v>603</v>
      </c>
      <c r="C124" s="83"/>
      <c r="D124" s="83"/>
      <c r="E124" s="84"/>
      <c r="F124" s="36"/>
      <c r="G124" s="36"/>
      <c r="H124" s="36"/>
      <c r="I124" s="36"/>
      <c r="J124" s="36"/>
      <c r="K124" s="36"/>
      <c r="L124" s="37"/>
      <c r="M124" s="45">
        <f>SUM(D124-E124)</f>
        <v>0</v>
      </c>
      <c r="N124" s="18"/>
      <c r="O124" s="19">
        <f>SUM(M124-N124)</f>
        <v>0</v>
      </c>
    </row>
    <row r="125" spans="1:15" ht="13.5" customHeight="1">
      <c r="A125" s="81">
        <v>58</v>
      </c>
      <c r="B125" s="82" t="s">
        <v>604</v>
      </c>
      <c r="C125" s="83"/>
      <c r="D125" s="83"/>
      <c r="E125" s="84"/>
      <c r="F125" s="36"/>
      <c r="G125" s="36"/>
      <c r="H125" s="36"/>
      <c r="I125" s="36"/>
      <c r="J125" s="36"/>
      <c r="K125" s="36"/>
      <c r="L125" s="37"/>
      <c r="M125" s="45">
        <f>SUM(D125-E125)</f>
        <v>0</v>
      </c>
      <c r="N125" s="18"/>
      <c r="O125" s="19">
        <f>SUM(M125-N125)</f>
        <v>0</v>
      </c>
    </row>
    <row r="126" spans="1:15" ht="13.5" customHeight="1" thickBot="1">
      <c r="A126" s="87">
        <v>59</v>
      </c>
      <c r="B126" s="88" t="s">
        <v>605</v>
      </c>
      <c r="C126" s="89"/>
      <c r="D126" s="89"/>
      <c r="E126" s="90"/>
      <c r="F126" s="36"/>
      <c r="G126" s="36"/>
      <c r="H126" s="36"/>
      <c r="I126" s="36"/>
      <c r="J126" s="36"/>
      <c r="K126" s="36"/>
      <c r="L126" s="37"/>
      <c r="M126" s="45">
        <f>SUM(D126-E126)</f>
        <v>0</v>
      </c>
      <c r="N126" s="24"/>
      <c r="O126" s="19">
        <f>SUM(M126-N126)</f>
        <v>0</v>
      </c>
    </row>
    <row r="127" spans="1:15" s="4" customFormat="1" ht="13.5" customHeight="1" thickBot="1">
      <c r="A127" s="106">
        <v>60</v>
      </c>
      <c r="B127" s="26" t="s">
        <v>606</v>
      </c>
      <c r="C127" s="27"/>
      <c r="D127" s="27"/>
      <c r="E127" s="28"/>
      <c r="F127" s="29"/>
      <c r="G127" s="29"/>
      <c r="H127" s="29"/>
      <c r="I127" s="29"/>
      <c r="J127" s="29"/>
      <c r="K127" s="29"/>
      <c r="L127" s="30"/>
      <c r="M127" s="31">
        <f>SUM(M122:M126)</f>
        <v>0</v>
      </c>
      <c r="N127" s="27">
        <f>SUM(N122:N126)</f>
        <v>0</v>
      </c>
      <c r="O127" s="28">
        <f>SUM(O122:O126)</f>
        <v>0</v>
      </c>
    </row>
    <row r="128" spans="1:15" ht="13.5" customHeight="1">
      <c r="A128" s="74">
        <v>61</v>
      </c>
      <c r="B128" s="42" t="s">
        <v>607</v>
      </c>
      <c r="C128" s="76"/>
      <c r="D128" s="76"/>
      <c r="E128" s="77"/>
      <c r="F128" s="36"/>
      <c r="G128" s="36"/>
      <c r="H128" s="36"/>
      <c r="I128" s="36"/>
      <c r="J128" s="36"/>
      <c r="K128" s="36"/>
      <c r="L128" s="37"/>
      <c r="M128" s="43">
        <f>SUM(D128-E128)</f>
        <v>0</v>
      </c>
      <c r="N128" s="11"/>
      <c r="O128" s="12">
        <f>SUM(M128-N128)</f>
        <v>0</v>
      </c>
    </row>
    <row r="129" spans="1:15" ht="13.5" customHeight="1">
      <c r="A129" s="81">
        <v>62</v>
      </c>
      <c r="B129" s="44" t="s">
        <v>608</v>
      </c>
      <c r="C129" s="83"/>
      <c r="D129" s="83"/>
      <c r="E129" s="84"/>
      <c r="F129" s="36"/>
      <c r="G129" s="36"/>
      <c r="H129" s="36"/>
      <c r="I129" s="36"/>
      <c r="J129" s="36"/>
      <c r="K129" s="36"/>
      <c r="L129" s="37"/>
      <c r="M129" s="45">
        <f>SUM(D129-E129)</f>
        <v>0</v>
      </c>
      <c r="N129" s="18"/>
      <c r="O129" s="19">
        <f>SUM(M129-N129)</f>
        <v>0</v>
      </c>
    </row>
    <row r="130" spans="1:15" ht="13.5" customHeight="1">
      <c r="A130" s="81">
        <v>63</v>
      </c>
      <c r="B130" s="44" t="s">
        <v>609</v>
      </c>
      <c r="C130" s="83"/>
      <c r="D130" s="83"/>
      <c r="E130" s="84"/>
      <c r="F130" s="36"/>
      <c r="G130" s="36"/>
      <c r="H130" s="36"/>
      <c r="I130" s="36"/>
      <c r="J130" s="36"/>
      <c r="K130" s="36"/>
      <c r="L130" s="37"/>
      <c r="M130" s="45">
        <f>SUM(D130-E130)</f>
        <v>0</v>
      </c>
      <c r="N130" s="18"/>
      <c r="O130" s="19">
        <f>SUM(M130-N130)</f>
        <v>0</v>
      </c>
    </row>
    <row r="131" spans="1:15" ht="13.5" customHeight="1" thickBot="1">
      <c r="A131" s="87">
        <v>64</v>
      </c>
      <c r="B131" s="46" t="s">
        <v>610</v>
      </c>
      <c r="C131" s="89"/>
      <c r="D131" s="89"/>
      <c r="E131" s="90"/>
      <c r="F131" s="36"/>
      <c r="G131" s="36"/>
      <c r="H131" s="36"/>
      <c r="I131" s="36"/>
      <c r="J131" s="36"/>
      <c r="K131" s="36"/>
      <c r="L131" s="37"/>
      <c r="M131" s="45">
        <f>SUM(D131-E131)</f>
        <v>0</v>
      </c>
      <c r="N131" s="24"/>
      <c r="O131" s="19">
        <f>SUM(M131-N131)</f>
        <v>0</v>
      </c>
    </row>
    <row r="132" spans="1:15" s="4" customFormat="1" ht="13.5" customHeight="1" thickBot="1">
      <c r="A132" s="25">
        <v>65</v>
      </c>
      <c r="B132" s="26" t="s">
        <v>611</v>
      </c>
      <c r="C132" s="27"/>
      <c r="D132" s="27"/>
      <c r="E132" s="28"/>
      <c r="F132" s="29"/>
      <c r="G132" s="29"/>
      <c r="H132" s="29"/>
      <c r="I132" s="29"/>
      <c r="J132" s="29"/>
      <c r="K132" s="29"/>
      <c r="L132" s="30"/>
      <c r="M132" s="31">
        <f>SUM(M128:M131)</f>
        <v>0</v>
      </c>
      <c r="N132" s="27">
        <f>SUM(N128:N131)</f>
        <v>0</v>
      </c>
      <c r="O132" s="28">
        <f>SUM(O128:O131)</f>
        <v>0</v>
      </c>
    </row>
    <row r="133" spans="1:15" s="4" customFormat="1" ht="13.5" customHeight="1">
      <c r="A133" s="58">
        <v>66</v>
      </c>
      <c r="B133" s="59" t="s">
        <v>612</v>
      </c>
      <c r="C133" s="60"/>
      <c r="D133" s="60"/>
      <c r="E133" s="61"/>
      <c r="F133" s="50"/>
      <c r="G133" s="50"/>
      <c r="H133" s="50"/>
      <c r="I133" s="50"/>
      <c r="J133" s="50"/>
      <c r="K133" s="50"/>
      <c r="L133" s="51"/>
      <c r="M133" s="62">
        <f>SUM(D133-E133)</f>
        <v>0</v>
      </c>
      <c r="N133" s="63"/>
      <c r="O133" s="64">
        <f>SUM(M133-N133)</f>
        <v>0</v>
      </c>
    </row>
    <row r="134" spans="1:15" s="4" customFormat="1" ht="13.5" customHeight="1" thickBot="1">
      <c r="A134" s="107">
        <v>67</v>
      </c>
      <c r="B134" s="108" t="s">
        <v>613</v>
      </c>
      <c r="C134" s="109"/>
      <c r="D134" s="109"/>
      <c r="E134" s="110"/>
      <c r="F134" s="50"/>
      <c r="G134" s="50"/>
      <c r="H134" s="50"/>
      <c r="I134" s="50"/>
      <c r="J134" s="50"/>
      <c r="K134" s="50"/>
      <c r="L134" s="51"/>
      <c r="M134" s="111">
        <f>SUM(D134-E134)</f>
        <v>0</v>
      </c>
      <c r="N134" s="112"/>
      <c r="O134" s="113">
        <f>SUM(M134-N134)</f>
        <v>0</v>
      </c>
    </row>
    <row r="135" spans="1:15" s="4" customFormat="1" ht="13.5" customHeight="1" thickBot="1">
      <c r="A135" s="25">
        <v>68</v>
      </c>
      <c r="B135" s="26" t="s">
        <v>614</v>
      </c>
      <c r="C135" s="27"/>
      <c r="D135" s="27"/>
      <c r="E135" s="28"/>
      <c r="F135" s="29"/>
      <c r="G135" s="29"/>
      <c r="H135" s="29"/>
      <c r="I135" s="29"/>
      <c r="J135" s="29"/>
      <c r="K135" s="29"/>
      <c r="L135" s="30"/>
      <c r="M135" s="31">
        <f>SUM(M121+M127+M132+M133+M134)</f>
        <v>0</v>
      </c>
      <c r="N135" s="27">
        <f>SUM(N121+N127+N132+N133+N134)</f>
        <v>0</v>
      </c>
      <c r="O135" s="28">
        <f>SUM(O121+O127+O132+O133+O134)</f>
        <v>0</v>
      </c>
    </row>
    <row r="136" spans="1:15" s="4" customFormat="1" ht="13.5" customHeight="1" thickBot="1">
      <c r="A136" s="25">
        <v>69</v>
      </c>
      <c r="B136" s="26" t="s">
        <v>615</v>
      </c>
      <c r="C136" s="27">
        <v>24993</v>
      </c>
      <c r="D136" s="27">
        <v>26152</v>
      </c>
      <c r="E136" s="28">
        <v>24212</v>
      </c>
      <c r="F136" s="29"/>
      <c r="G136" s="29"/>
      <c r="H136" s="29"/>
      <c r="I136" s="29"/>
      <c r="J136" s="29"/>
      <c r="K136" s="29"/>
      <c r="L136" s="30"/>
      <c r="M136" s="31">
        <v>1940</v>
      </c>
      <c r="N136" s="95">
        <v>830.58</v>
      </c>
      <c r="O136" s="96">
        <v>1109.42</v>
      </c>
    </row>
    <row r="137" spans="1:15" s="114" customFormat="1" ht="13.5" customHeight="1">
      <c r="A137" s="401" t="s">
        <v>616</v>
      </c>
      <c r="B137" s="402"/>
      <c r="C137" s="402"/>
      <c r="D137" s="402"/>
      <c r="E137" s="403"/>
    </row>
    <row r="138" spans="1:15" s="114" customFormat="1" ht="23.25" customHeight="1" thickBot="1">
      <c r="A138" s="404"/>
      <c r="B138" s="405"/>
      <c r="C138" s="405"/>
      <c r="D138" s="405"/>
      <c r="E138" s="406"/>
    </row>
    <row r="139" spans="1:15" s="114" customFormat="1" ht="13.5" customHeight="1" thickBot="1">
      <c r="A139" s="352" t="s">
        <v>420</v>
      </c>
      <c r="B139" s="353"/>
      <c r="C139" s="407" t="s">
        <v>617</v>
      </c>
      <c r="D139" s="408"/>
      <c r="E139" s="409"/>
    </row>
    <row r="140" spans="1:15" s="114" customFormat="1" ht="13.5" customHeight="1">
      <c r="A140" s="418" t="s">
        <v>422</v>
      </c>
      <c r="B140" s="420" t="s">
        <v>423</v>
      </c>
      <c r="C140" s="70" t="s">
        <v>424</v>
      </c>
      <c r="D140" s="70" t="s">
        <v>425</v>
      </c>
      <c r="E140" s="422" t="s">
        <v>426</v>
      </c>
    </row>
    <row r="141" spans="1:15" s="114" customFormat="1" ht="13.5" customHeight="1" thickBot="1">
      <c r="A141" s="419"/>
      <c r="B141" s="421"/>
      <c r="C141" s="5" t="s">
        <v>430</v>
      </c>
      <c r="D141" s="5"/>
      <c r="E141" s="423"/>
    </row>
    <row r="142" spans="1:15" s="120" customFormat="1" ht="29.25" customHeight="1">
      <c r="A142" s="115">
        <v>1</v>
      </c>
      <c r="B142" s="116" t="s">
        <v>618</v>
      </c>
      <c r="C142" s="117"/>
      <c r="D142" s="118"/>
      <c r="E142" s="119"/>
    </row>
    <row r="143" spans="1:15" s="120" customFormat="1" ht="30.75" customHeight="1" thickBot="1">
      <c r="A143" s="121">
        <v>2</v>
      </c>
      <c r="B143" s="122" t="s">
        <v>619</v>
      </c>
      <c r="C143" s="123"/>
      <c r="D143" s="124"/>
      <c r="E143" s="125"/>
    </row>
    <row r="144" spans="1:15" s="120" customFormat="1" ht="13.5" customHeight="1" thickBot="1">
      <c r="A144" s="126">
        <v>3</v>
      </c>
      <c r="B144" s="127" t="s">
        <v>620</v>
      </c>
      <c r="C144" s="128"/>
      <c r="D144" s="128"/>
      <c r="E144" s="129"/>
    </row>
    <row r="145" spans="1:5" s="120" customFormat="1" ht="13.5" customHeight="1">
      <c r="A145" s="115">
        <v>4</v>
      </c>
      <c r="B145" s="116" t="s">
        <v>621</v>
      </c>
      <c r="C145" s="117"/>
      <c r="D145" s="118"/>
      <c r="E145" s="119"/>
    </row>
    <row r="146" spans="1:5" s="120" customFormat="1" ht="30" customHeight="1">
      <c r="A146" s="130">
        <v>5</v>
      </c>
      <c r="B146" s="131" t="s">
        <v>622</v>
      </c>
      <c r="C146" s="132"/>
      <c r="D146" s="133"/>
      <c r="E146" s="134"/>
    </row>
    <row r="147" spans="1:5" s="120" customFormat="1" ht="27.75" customHeight="1">
      <c r="A147" s="130">
        <v>6</v>
      </c>
      <c r="B147" s="131" t="s">
        <v>623</v>
      </c>
      <c r="C147" s="132"/>
      <c r="D147" s="133"/>
      <c r="E147" s="134"/>
    </row>
    <row r="148" spans="1:5" s="120" customFormat="1" ht="28.5" customHeight="1">
      <c r="A148" s="130">
        <v>7</v>
      </c>
      <c r="B148" s="131" t="s">
        <v>624</v>
      </c>
      <c r="C148" s="132"/>
      <c r="D148" s="133"/>
      <c r="E148" s="134"/>
    </row>
    <row r="149" spans="1:5" s="120" customFormat="1" ht="27" customHeight="1">
      <c r="A149" s="130">
        <v>8</v>
      </c>
      <c r="B149" s="131" t="s">
        <v>625</v>
      </c>
      <c r="C149" s="132"/>
      <c r="D149" s="133"/>
      <c r="E149" s="134"/>
    </row>
    <row r="150" spans="1:5" s="120" customFormat="1" ht="13.5" customHeight="1">
      <c r="A150" s="130">
        <v>9</v>
      </c>
      <c r="B150" s="131" t="s">
        <v>626</v>
      </c>
      <c r="C150" s="132"/>
      <c r="D150" s="133"/>
      <c r="E150" s="134"/>
    </row>
    <row r="151" spans="1:5" s="120" customFormat="1" ht="26.25" customHeight="1">
      <c r="A151" s="130">
        <v>10</v>
      </c>
      <c r="B151" s="131" t="s">
        <v>627</v>
      </c>
      <c r="C151" s="132"/>
      <c r="D151" s="133"/>
      <c r="E151" s="134"/>
    </row>
    <row r="152" spans="1:5" s="120" customFormat="1" ht="13.5" customHeight="1">
      <c r="A152" s="130">
        <v>11</v>
      </c>
      <c r="B152" s="131" t="s">
        <v>628</v>
      </c>
      <c r="C152" s="132"/>
      <c r="D152" s="133"/>
      <c r="E152" s="134"/>
    </row>
    <row r="153" spans="1:5" s="120" customFormat="1" ht="27.75" customHeight="1" thickBot="1">
      <c r="A153" s="121">
        <v>12</v>
      </c>
      <c r="B153" s="122" t="s">
        <v>629</v>
      </c>
      <c r="C153" s="123"/>
      <c r="D153" s="124"/>
      <c r="E153" s="125"/>
    </row>
    <row r="154" spans="1:5" s="120" customFormat="1" ht="13.5" customHeight="1" thickBot="1">
      <c r="A154" s="126">
        <v>13</v>
      </c>
      <c r="B154" s="135" t="s">
        <v>630</v>
      </c>
      <c r="C154" s="128"/>
      <c r="D154" s="128"/>
      <c r="E154" s="129"/>
    </row>
    <row r="155" spans="1:5" s="120" customFormat="1" ht="25.5" customHeight="1" thickBot="1">
      <c r="A155" s="136">
        <v>14</v>
      </c>
      <c r="B155" s="137" t="s">
        <v>631</v>
      </c>
      <c r="C155" s="138"/>
      <c r="D155" s="139"/>
      <c r="E155" s="140"/>
    </row>
    <row r="156" spans="1:5" s="120" customFormat="1" ht="13.5" customHeight="1" thickBot="1">
      <c r="A156" s="126">
        <v>15</v>
      </c>
      <c r="B156" s="135" t="s">
        <v>632</v>
      </c>
      <c r="C156" s="128"/>
      <c r="D156" s="128"/>
      <c r="E156" s="129"/>
    </row>
    <row r="157" spans="1:5" s="120" customFormat="1" ht="13.5" customHeight="1">
      <c r="A157" s="115">
        <v>16</v>
      </c>
      <c r="B157" s="116" t="s">
        <v>633</v>
      </c>
      <c r="C157" s="117"/>
      <c r="D157" s="118"/>
      <c r="E157" s="119"/>
    </row>
    <row r="158" spans="1:5" s="120" customFormat="1" ht="25.5" customHeight="1">
      <c r="A158" s="130">
        <v>17</v>
      </c>
      <c r="B158" s="131" t="s">
        <v>634</v>
      </c>
      <c r="C158" s="132"/>
      <c r="D158" s="133"/>
      <c r="E158" s="134"/>
    </row>
    <row r="159" spans="1:5" s="120" customFormat="1" ht="25.5" customHeight="1">
      <c r="A159" s="130">
        <v>18</v>
      </c>
      <c r="B159" s="131" t="s">
        <v>635</v>
      </c>
      <c r="C159" s="132"/>
      <c r="D159" s="133"/>
      <c r="E159" s="134"/>
    </row>
    <row r="160" spans="1:5" s="120" customFormat="1" ht="30" customHeight="1">
      <c r="A160" s="130">
        <v>19</v>
      </c>
      <c r="B160" s="131" t="s">
        <v>636</v>
      </c>
      <c r="C160" s="132"/>
      <c r="D160" s="133"/>
      <c r="E160" s="134"/>
    </row>
    <row r="161" spans="1:5" s="120" customFormat="1" ht="29.25" customHeight="1">
      <c r="A161" s="130">
        <v>20</v>
      </c>
      <c r="B161" s="131" t="s">
        <v>637</v>
      </c>
      <c r="C161" s="132"/>
      <c r="D161" s="133"/>
      <c r="E161" s="134"/>
    </row>
    <row r="162" spans="1:5" s="120" customFormat="1" ht="13.5" customHeight="1">
      <c r="A162" s="130">
        <v>21</v>
      </c>
      <c r="B162" s="131" t="s">
        <v>638</v>
      </c>
      <c r="C162" s="132"/>
      <c r="D162" s="133"/>
      <c r="E162" s="134"/>
    </row>
    <row r="163" spans="1:5" s="120" customFormat="1" ht="27.75" customHeight="1">
      <c r="A163" s="130">
        <v>22</v>
      </c>
      <c r="B163" s="131" t="s">
        <v>639</v>
      </c>
      <c r="C163" s="132"/>
      <c r="D163" s="133"/>
      <c r="E163" s="134"/>
    </row>
    <row r="164" spans="1:5" s="120" customFormat="1" ht="13.5" customHeight="1">
      <c r="A164" s="130">
        <v>23</v>
      </c>
      <c r="B164" s="131" t="s">
        <v>640</v>
      </c>
      <c r="C164" s="132"/>
      <c r="D164" s="133"/>
      <c r="E164" s="134"/>
    </row>
    <row r="165" spans="1:5" s="120" customFormat="1" ht="24" customHeight="1" thickBot="1">
      <c r="A165" s="121">
        <v>24</v>
      </c>
      <c r="B165" s="122" t="s">
        <v>641</v>
      </c>
      <c r="C165" s="123"/>
      <c r="D165" s="124"/>
      <c r="E165" s="125"/>
    </row>
    <row r="166" spans="1:5" s="120" customFormat="1" ht="13.5" customHeight="1" thickBot="1">
      <c r="A166" s="126">
        <v>25</v>
      </c>
      <c r="B166" s="127" t="s">
        <v>642</v>
      </c>
      <c r="C166" s="128"/>
      <c r="D166" s="128"/>
      <c r="E166" s="129"/>
    </row>
    <row r="167" spans="1:5" s="120" customFormat="1" ht="13.5" customHeight="1">
      <c r="A167" s="115">
        <v>26</v>
      </c>
      <c r="B167" s="116" t="s">
        <v>643</v>
      </c>
      <c r="C167" s="117"/>
      <c r="D167" s="118"/>
      <c r="E167" s="119"/>
    </row>
    <row r="168" spans="1:5" s="120" customFormat="1" ht="26.25" customHeight="1">
      <c r="A168" s="130">
        <v>27</v>
      </c>
      <c r="B168" s="131" t="s">
        <v>644</v>
      </c>
      <c r="C168" s="132"/>
      <c r="D168" s="133"/>
      <c r="E168" s="134"/>
    </row>
    <row r="169" spans="1:5" s="120" customFormat="1" ht="26.25" customHeight="1">
      <c r="A169" s="130">
        <v>28</v>
      </c>
      <c r="B169" s="131" t="s">
        <v>645</v>
      </c>
      <c r="C169" s="132"/>
      <c r="D169" s="133"/>
      <c r="E169" s="134"/>
    </row>
    <row r="170" spans="1:5" s="120" customFormat="1" ht="26.25" customHeight="1">
      <c r="A170" s="130">
        <v>29</v>
      </c>
      <c r="B170" s="131" t="s">
        <v>646</v>
      </c>
      <c r="C170" s="132"/>
      <c r="D170" s="133"/>
      <c r="E170" s="134"/>
    </row>
    <row r="171" spans="1:5" s="120" customFormat="1" ht="26.25" customHeight="1">
      <c r="A171" s="130">
        <v>30</v>
      </c>
      <c r="B171" s="131" t="s">
        <v>647</v>
      </c>
      <c r="C171" s="132"/>
      <c r="D171" s="133"/>
      <c r="E171" s="134"/>
    </row>
    <row r="172" spans="1:5" s="120" customFormat="1" ht="13.5" customHeight="1">
      <c r="A172" s="130">
        <v>31</v>
      </c>
      <c r="B172" s="131" t="s">
        <v>648</v>
      </c>
      <c r="C172" s="132"/>
      <c r="D172" s="133"/>
      <c r="E172" s="134"/>
    </row>
    <row r="173" spans="1:5" s="120" customFormat="1" ht="26.25" customHeight="1">
      <c r="A173" s="130">
        <v>32</v>
      </c>
      <c r="B173" s="131" t="s">
        <v>649</v>
      </c>
      <c r="C173" s="132"/>
      <c r="D173" s="133"/>
      <c r="E173" s="134"/>
    </row>
    <row r="174" spans="1:5" s="120" customFormat="1" ht="13.5" customHeight="1">
      <c r="A174" s="130">
        <v>33</v>
      </c>
      <c r="B174" s="131" t="s">
        <v>650</v>
      </c>
      <c r="C174" s="132"/>
      <c r="D174" s="133"/>
      <c r="E174" s="134"/>
    </row>
    <row r="175" spans="1:5" s="120" customFormat="1" ht="26.25" customHeight="1" thickBot="1">
      <c r="A175" s="121">
        <v>34</v>
      </c>
      <c r="B175" s="122" t="s">
        <v>651</v>
      </c>
      <c r="C175" s="123"/>
      <c r="D175" s="124"/>
      <c r="E175" s="125"/>
    </row>
    <row r="176" spans="1:5" s="120" customFormat="1" ht="13.5" customHeight="1" thickBot="1">
      <c r="A176" s="126">
        <v>35</v>
      </c>
      <c r="B176" s="127" t="s">
        <v>652</v>
      </c>
      <c r="C176" s="128"/>
      <c r="D176" s="128"/>
      <c r="E176" s="129"/>
    </row>
    <row r="177" spans="1:5" s="120" customFormat="1" ht="13.5" customHeight="1" thickBot="1">
      <c r="A177" s="126">
        <v>36</v>
      </c>
      <c r="B177" s="127" t="s">
        <v>653</v>
      </c>
      <c r="C177" s="128"/>
      <c r="D177" s="128"/>
      <c r="E177" s="129"/>
    </row>
    <row r="178" spans="1:5" s="120" customFormat="1" ht="26.25" customHeight="1" thickBot="1">
      <c r="A178" s="136">
        <v>37</v>
      </c>
      <c r="B178" s="137" t="s">
        <v>654</v>
      </c>
      <c r="C178" s="141"/>
      <c r="D178" s="139"/>
      <c r="E178" s="140"/>
    </row>
    <row r="179" spans="1:5" s="120" customFormat="1" ht="12.75" customHeight="1" thickBot="1">
      <c r="A179" s="126">
        <v>38</v>
      </c>
      <c r="B179" s="127" t="s">
        <v>655</v>
      </c>
      <c r="C179" s="128"/>
      <c r="D179" s="128"/>
      <c r="E179" s="129"/>
    </row>
    <row r="180" spans="1:5" s="120" customFormat="1" ht="13.5" customHeight="1" thickBot="1">
      <c r="A180" s="126">
        <v>39</v>
      </c>
      <c r="B180" s="127" t="s">
        <v>656</v>
      </c>
      <c r="C180" s="128"/>
      <c r="D180" s="128"/>
      <c r="E180" s="129"/>
    </row>
    <row r="181" spans="1:5" s="120" customFormat="1" ht="26.25" customHeight="1">
      <c r="A181" s="115">
        <v>40</v>
      </c>
      <c r="B181" s="116" t="s">
        <v>657</v>
      </c>
      <c r="C181" s="117"/>
      <c r="D181" s="118"/>
      <c r="E181" s="119"/>
    </row>
    <row r="182" spans="1:5" s="120" customFormat="1" ht="26.25" customHeight="1">
      <c r="A182" s="130">
        <v>41</v>
      </c>
      <c r="B182" s="131" t="s">
        <v>658</v>
      </c>
      <c r="C182" s="132"/>
      <c r="D182" s="133"/>
      <c r="E182" s="134"/>
    </row>
    <row r="183" spans="1:5" s="120" customFormat="1" ht="26.25" customHeight="1">
      <c r="A183" s="130">
        <v>42</v>
      </c>
      <c r="B183" s="131" t="s">
        <v>659</v>
      </c>
      <c r="C183" s="132"/>
      <c r="D183" s="133"/>
      <c r="E183" s="134"/>
    </row>
    <row r="184" spans="1:5" s="120" customFormat="1" ht="26.25" customHeight="1">
      <c r="A184" s="130">
        <v>43</v>
      </c>
      <c r="B184" s="131" t="s">
        <v>660</v>
      </c>
      <c r="C184" s="132"/>
      <c r="D184" s="133"/>
      <c r="E184" s="134"/>
    </row>
    <row r="185" spans="1:5" s="120" customFormat="1" ht="26.25" customHeight="1">
      <c r="A185" s="130">
        <v>44</v>
      </c>
      <c r="B185" s="131" t="s">
        <v>661</v>
      </c>
      <c r="C185" s="132"/>
      <c r="D185" s="133"/>
      <c r="E185" s="134"/>
    </row>
    <row r="186" spans="1:5" s="120" customFormat="1" ht="26.25" customHeight="1">
      <c r="A186" s="130">
        <v>45</v>
      </c>
      <c r="B186" s="131" t="s">
        <v>662</v>
      </c>
      <c r="C186" s="132"/>
      <c r="D186" s="133"/>
      <c r="E186" s="134"/>
    </row>
    <row r="187" spans="1:5" s="120" customFormat="1" ht="26.25" customHeight="1" thickBot="1">
      <c r="A187" s="121">
        <v>46</v>
      </c>
      <c r="B187" s="122" t="s">
        <v>663</v>
      </c>
      <c r="C187" s="123"/>
      <c r="D187" s="124"/>
      <c r="E187" s="125"/>
    </row>
    <row r="188" spans="1:5" s="120" customFormat="1" ht="26.25" customHeight="1" thickBot="1">
      <c r="A188" s="126">
        <v>47</v>
      </c>
      <c r="B188" s="142" t="s">
        <v>664</v>
      </c>
      <c r="C188" s="128"/>
      <c r="D188" s="128"/>
      <c r="E188" s="129"/>
    </row>
    <row r="189" spans="1:5" s="120" customFormat="1" ht="26.25" customHeight="1">
      <c r="A189" s="115">
        <v>48</v>
      </c>
      <c r="B189" s="116" t="s">
        <v>665</v>
      </c>
      <c r="C189" s="117"/>
      <c r="D189" s="118"/>
      <c r="E189" s="119"/>
    </row>
    <row r="190" spans="1:5" s="120" customFormat="1" ht="26.25" customHeight="1">
      <c r="A190" s="130">
        <v>49</v>
      </c>
      <c r="B190" s="131" t="s">
        <v>666</v>
      </c>
      <c r="C190" s="132"/>
      <c r="D190" s="133"/>
      <c r="E190" s="134"/>
    </row>
    <row r="191" spans="1:5" s="120" customFormat="1" ht="26.25" customHeight="1">
      <c r="A191" s="130">
        <v>50</v>
      </c>
      <c r="B191" s="131" t="s">
        <v>667</v>
      </c>
      <c r="C191" s="132"/>
      <c r="D191" s="133"/>
      <c r="E191" s="134"/>
    </row>
    <row r="192" spans="1:5" s="120" customFormat="1" ht="26.25" customHeight="1">
      <c r="A192" s="130">
        <v>51</v>
      </c>
      <c r="B192" s="131" t="s">
        <v>668</v>
      </c>
      <c r="C192" s="132"/>
      <c r="D192" s="133"/>
      <c r="E192" s="134"/>
    </row>
    <row r="193" spans="1:5" s="120" customFormat="1" ht="26.25" customHeight="1">
      <c r="A193" s="130">
        <v>52</v>
      </c>
      <c r="B193" s="131" t="s">
        <v>669</v>
      </c>
      <c r="C193" s="132"/>
      <c r="D193" s="133"/>
      <c r="E193" s="134"/>
    </row>
    <row r="194" spans="1:5" s="120" customFormat="1" ht="26.25" customHeight="1">
      <c r="A194" s="130">
        <v>53</v>
      </c>
      <c r="B194" s="131" t="s">
        <v>670</v>
      </c>
      <c r="C194" s="132"/>
      <c r="D194" s="133"/>
      <c r="E194" s="134"/>
    </row>
    <row r="195" spans="1:5" s="120" customFormat="1" ht="26.25" customHeight="1" thickBot="1">
      <c r="A195" s="121">
        <v>54</v>
      </c>
      <c r="B195" s="122" t="s">
        <v>671</v>
      </c>
      <c r="C195" s="123"/>
      <c r="D195" s="124"/>
      <c r="E195" s="125"/>
    </row>
    <row r="196" spans="1:5" s="120" customFormat="1" ht="26.25" customHeight="1" thickBot="1">
      <c r="A196" s="126">
        <v>55</v>
      </c>
      <c r="B196" s="142" t="s">
        <v>672</v>
      </c>
      <c r="C196" s="128"/>
      <c r="D196" s="128"/>
      <c r="E196" s="129"/>
    </row>
    <row r="197" spans="1:5" s="120" customFormat="1" ht="26.25" customHeight="1" thickBot="1">
      <c r="A197" s="126">
        <v>56</v>
      </c>
      <c r="B197" s="127" t="s">
        <v>673</v>
      </c>
      <c r="C197" s="128"/>
      <c r="D197" s="128"/>
      <c r="E197" s="129"/>
    </row>
    <row r="198" spans="1:5" s="120" customFormat="1" ht="26.25" customHeight="1" thickBot="1">
      <c r="A198" s="126">
        <v>57</v>
      </c>
      <c r="B198" s="142" t="s">
        <v>674</v>
      </c>
      <c r="C198" s="128"/>
      <c r="D198" s="128"/>
      <c r="E198" s="129"/>
    </row>
    <row r="199" spans="1:5" s="120" customFormat="1" ht="13.5" customHeight="1">
      <c r="A199" s="115">
        <v>58</v>
      </c>
      <c r="B199" s="143" t="s">
        <v>675</v>
      </c>
      <c r="C199" s="117"/>
      <c r="D199" s="118"/>
      <c r="E199" s="119"/>
    </row>
    <row r="200" spans="1:5" s="120" customFormat="1" ht="13.5" customHeight="1">
      <c r="A200" s="130">
        <v>59</v>
      </c>
      <c r="B200" s="144" t="s">
        <v>676</v>
      </c>
      <c r="C200" s="132"/>
      <c r="D200" s="133"/>
      <c r="E200" s="134"/>
    </row>
    <row r="201" spans="1:5" s="120" customFormat="1" ht="13.5" customHeight="1">
      <c r="A201" s="130">
        <v>60</v>
      </c>
      <c r="B201" s="144" t="s">
        <v>677</v>
      </c>
      <c r="C201" s="132"/>
      <c r="D201" s="133"/>
      <c r="E201" s="134"/>
    </row>
    <row r="202" spans="1:5" s="120" customFormat="1" ht="13.5" customHeight="1">
      <c r="A202" s="130">
        <v>61</v>
      </c>
      <c r="B202" s="144" t="s">
        <v>678</v>
      </c>
      <c r="C202" s="132"/>
      <c r="D202" s="133"/>
      <c r="E202" s="134"/>
    </row>
    <row r="203" spans="1:5" s="120" customFormat="1" ht="13.5" customHeight="1">
      <c r="A203" s="130">
        <v>62</v>
      </c>
      <c r="B203" s="144" t="s">
        <v>679</v>
      </c>
      <c r="C203" s="132"/>
      <c r="D203" s="133"/>
      <c r="E203" s="134"/>
    </row>
    <row r="204" spans="1:5" s="120" customFormat="1" ht="26.25" customHeight="1">
      <c r="A204" s="130">
        <v>63</v>
      </c>
      <c r="B204" s="144" t="s">
        <v>680</v>
      </c>
      <c r="C204" s="132"/>
      <c r="D204" s="133"/>
      <c r="E204" s="134"/>
    </row>
    <row r="205" spans="1:5" s="120" customFormat="1" ht="13.5" customHeight="1" thickBot="1">
      <c r="A205" s="121">
        <v>64</v>
      </c>
      <c r="B205" s="145" t="s">
        <v>681</v>
      </c>
      <c r="C205" s="123"/>
      <c r="D205" s="124"/>
      <c r="E205" s="125"/>
    </row>
    <row r="206" spans="1:5" s="120" customFormat="1" ht="26.25" customHeight="1" thickBot="1">
      <c r="A206" s="126">
        <v>65</v>
      </c>
      <c r="B206" s="142" t="s">
        <v>682</v>
      </c>
      <c r="C206" s="128"/>
      <c r="D206" s="128"/>
      <c r="E206" s="129"/>
    </row>
    <row r="207" spans="1:5" s="120" customFormat="1" ht="26.25" customHeight="1" thickBot="1">
      <c r="A207" s="136">
        <v>66</v>
      </c>
      <c r="B207" s="146" t="s">
        <v>683</v>
      </c>
      <c r="C207" s="138"/>
      <c r="D207" s="139"/>
      <c r="E207" s="140"/>
    </row>
    <row r="208" spans="1:5" s="120" customFormat="1" ht="26.25" customHeight="1" thickBot="1">
      <c r="A208" s="126">
        <v>67</v>
      </c>
      <c r="B208" s="127" t="s">
        <v>684</v>
      </c>
      <c r="C208" s="128"/>
      <c r="D208" s="128"/>
      <c r="E208" s="129"/>
    </row>
    <row r="209" spans="1:5" s="120" customFormat="1" ht="13.5" customHeight="1">
      <c r="A209" s="115">
        <v>68</v>
      </c>
      <c r="B209" s="143" t="s">
        <v>685</v>
      </c>
      <c r="C209" s="117"/>
      <c r="D209" s="118"/>
      <c r="E209" s="119"/>
    </row>
    <row r="210" spans="1:5" s="120" customFormat="1" ht="13.5" customHeight="1">
      <c r="A210" s="130">
        <v>69</v>
      </c>
      <c r="B210" s="147" t="s">
        <v>686</v>
      </c>
      <c r="C210" s="132"/>
      <c r="D210" s="133"/>
      <c r="E210" s="134"/>
    </row>
    <row r="211" spans="1:5" s="120" customFormat="1" ht="13.5" customHeight="1">
      <c r="A211" s="130">
        <v>70</v>
      </c>
      <c r="B211" s="147" t="s">
        <v>687</v>
      </c>
      <c r="C211" s="132"/>
      <c r="D211" s="133"/>
      <c r="E211" s="134"/>
    </row>
    <row r="212" spans="1:5" s="120" customFormat="1" ht="13.5" customHeight="1">
      <c r="A212" s="130">
        <v>71</v>
      </c>
      <c r="B212" s="147" t="s">
        <v>688</v>
      </c>
      <c r="C212" s="132"/>
      <c r="D212" s="133"/>
      <c r="E212" s="134"/>
    </row>
    <row r="213" spans="1:5" s="120" customFormat="1" ht="13.5" customHeight="1">
      <c r="A213" s="130">
        <v>72</v>
      </c>
      <c r="B213" s="144" t="s">
        <v>689</v>
      </c>
      <c r="C213" s="132"/>
      <c r="D213" s="133"/>
      <c r="E213" s="134"/>
    </row>
    <row r="214" spans="1:5" s="120" customFormat="1" ht="26.25" customHeight="1">
      <c r="A214" s="130">
        <v>73</v>
      </c>
      <c r="B214" s="144" t="s">
        <v>690</v>
      </c>
      <c r="C214" s="132"/>
      <c r="D214" s="133"/>
      <c r="E214" s="134"/>
    </row>
    <row r="215" spans="1:5" s="120" customFormat="1" ht="13.5" customHeight="1" thickBot="1">
      <c r="A215" s="121">
        <v>74</v>
      </c>
      <c r="B215" s="145" t="s">
        <v>691</v>
      </c>
      <c r="C215" s="123"/>
      <c r="D215" s="124"/>
      <c r="E215" s="125"/>
    </row>
    <row r="216" spans="1:5" s="120" customFormat="1" ht="26.25" customHeight="1" thickBot="1">
      <c r="A216" s="126">
        <v>75</v>
      </c>
      <c r="B216" s="127" t="s">
        <v>692</v>
      </c>
      <c r="C216" s="128"/>
      <c r="D216" s="128"/>
      <c r="E216" s="129"/>
    </row>
    <row r="217" spans="1:5" s="120" customFormat="1" ht="13.5" customHeight="1">
      <c r="A217" s="115">
        <v>76</v>
      </c>
      <c r="B217" s="148" t="s">
        <v>693</v>
      </c>
      <c r="C217" s="117"/>
      <c r="D217" s="118"/>
      <c r="E217" s="119"/>
    </row>
    <row r="218" spans="1:5" s="120" customFormat="1" ht="13.5" customHeight="1">
      <c r="A218" s="130">
        <v>77</v>
      </c>
      <c r="B218" s="147" t="s">
        <v>694</v>
      </c>
      <c r="C218" s="132"/>
      <c r="D218" s="133"/>
      <c r="E218" s="134"/>
    </row>
    <row r="219" spans="1:5" s="120" customFormat="1" ht="13.5" customHeight="1">
      <c r="A219" s="130">
        <v>78</v>
      </c>
      <c r="B219" s="147" t="s">
        <v>695</v>
      </c>
      <c r="C219" s="132"/>
      <c r="D219" s="133"/>
      <c r="E219" s="134"/>
    </row>
    <row r="220" spans="1:5" s="120" customFormat="1" ht="13.5" customHeight="1">
      <c r="A220" s="130">
        <v>79</v>
      </c>
      <c r="B220" s="147" t="s">
        <v>696</v>
      </c>
      <c r="C220" s="132"/>
      <c r="D220" s="133"/>
      <c r="E220" s="134"/>
    </row>
    <row r="221" spans="1:5" s="120" customFormat="1" ht="13.5" customHeight="1">
      <c r="A221" s="130">
        <v>80</v>
      </c>
      <c r="B221" s="144" t="s">
        <v>697</v>
      </c>
      <c r="C221" s="132"/>
      <c r="D221" s="133"/>
      <c r="E221" s="134"/>
    </row>
    <row r="222" spans="1:5" s="120" customFormat="1" ht="26.25" customHeight="1">
      <c r="A222" s="130">
        <v>81</v>
      </c>
      <c r="B222" s="144" t="s">
        <v>698</v>
      </c>
      <c r="C222" s="132"/>
      <c r="D222" s="133"/>
      <c r="E222" s="134"/>
    </row>
    <row r="223" spans="1:5" s="120" customFormat="1" ht="13.5" customHeight="1" thickBot="1">
      <c r="A223" s="121">
        <v>82</v>
      </c>
      <c r="B223" s="145" t="s">
        <v>699</v>
      </c>
      <c r="C223" s="123"/>
      <c r="D223" s="124"/>
      <c r="E223" s="125"/>
    </row>
    <row r="224" spans="1:5" s="120" customFormat="1" ht="26.25" customHeight="1" thickBot="1">
      <c r="A224" s="126">
        <v>83</v>
      </c>
      <c r="B224" s="127" t="s">
        <v>700</v>
      </c>
      <c r="C224" s="128"/>
      <c r="D224" s="128"/>
      <c r="E224" s="129"/>
    </row>
    <row r="225" spans="1:5" s="120" customFormat="1" ht="13.5" customHeight="1">
      <c r="A225" s="115">
        <v>84</v>
      </c>
      <c r="B225" s="148" t="s">
        <v>701</v>
      </c>
      <c r="C225" s="117"/>
      <c r="D225" s="118"/>
      <c r="E225" s="119"/>
    </row>
    <row r="226" spans="1:5" s="120" customFormat="1" ht="13.5" customHeight="1" thickBot="1">
      <c r="A226" s="121">
        <v>85</v>
      </c>
      <c r="B226" s="145" t="s">
        <v>702</v>
      </c>
      <c r="C226" s="123"/>
      <c r="D226" s="124"/>
      <c r="E226" s="125"/>
    </row>
    <row r="227" spans="1:5" s="120" customFormat="1" ht="26.25" customHeight="1" thickBot="1">
      <c r="A227" s="126">
        <v>86</v>
      </c>
      <c r="B227" s="127" t="s">
        <v>703</v>
      </c>
      <c r="C227" s="149"/>
      <c r="D227" s="149"/>
      <c r="E227" s="149"/>
    </row>
    <row r="228" spans="1:5" s="120" customFormat="1" ht="26.25" customHeight="1" thickBot="1">
      <c r="A228" s="136">
        <v>87</v>
      </c>
      <c r="B228" s="146" t="s">
        <v>704</v>
      </c>
      <c r="C228" s="138"/>
      <c r="D228" s="139"/>
      <c r="E228" s="140"/>
    </row>
    <row r="229" spans="1:5" s="120" customFormat="1" ht="26.25" customHeight="1" thickBot="1">
      <c r="A229" s="126">
        <v>88</v>
      </c>
      <c r="B229" s="127" t="s">
        <v>705</v>
      </c>
      <c r="C229" s="128"/>
      <c r="D229" s="128"/>
      <c r="E229" s="129"/>
    </row>
    <row r="230" spans="1:5" s="120" customFormat="1" ht="13.5" customHeight="1" thickBot="1">
      <c r="A230" s="126">
        <v>89</v>
      </c>
      <c r="B230" s="142" t="s">
        <v>706</v>
      </c>
      <c r="C230" s="128"/>
      <c r="D230" s="128"/>
      <c r="E230" s="129"/>
    </row>
    <row r="231" spans="1:5" s="114" customFormat="1" ht="13.5" customHeight="1">
      <c r="A231" s="115">
        <v>90</v>
      </c>
      <c r="B231" s="150" t="s">
        <v>707</v>
      </c>
      <c r="C231" s="117"/>
      <c r="D231" s="118"/>
      <c r="E231" s="119"/>
    </row>
    <row r="232" spans="1:5" s="120" customFormat="1" ht="13.5" customHeight="1">
      <c r="A232" s="130">
        <v>91</v>
      </c>
      <c r="B232" s="151" t="s">
        <v>708</v>
      </c>
      <c r="C232" s="132"/>
      <c r="D232" s="133"/>
      <c r="E232" s="134"/>
    </row>
    <row r="233" spans="1:5" s="114" customFormat="1" ht="13.5" customHeight="1">
      <c r="A233" s="130">
        <v>92</v>
      </c>
      <c r="B233" s="151" t="s">
        <v>709</v>
      </c>
      <c r="C233" s="132"/>
      <c r="D233" s="133"/>
      <c r="E233" s="134"/>
    </row>
    <row r="234" spans="1:5" s="114" customFormat="1" ht="13.5" customHeight="1" thickBot="1">
      <c r="A234" s="121">
        <v>93</v>
      </c>
      <c r="B234" s="152" t="s">
        <v>710</v>
      </c>
      <c r="C234" s="123"/>
      <c r="D234" s="124"/>
      <c r="E234" s="125"/>
    </row>
    <row r="235" spans="1:5" s="120" customFormat="1" ht="26.25" customHeight="1" thickBot="1">
      <c r="A235" s="126">
        <v>94</v>
      </c>
      <c r="B235" s="142" t="s">
        <v>711</v>
      </c>
      <c r="C235" s="128"/>
      <c r="D235" s="128"/>
      <c r="E235" s="129"/>
    </row>
    <row r="236" spans="1:5" s="114" customFormat="1" ht="13.5" customHeight="1">
      <c r="A236" s="115">
        <v>95</v>
      </c>
      <c r="B236" s="150" t="s">
        <v>712</v>
      </c>
      <c r="C236" s="117"/>
      <c r="D236" s="118"/>
      <c r="E236" s="119"/>
    </row>
    <row r="237" spans="1:5" s="114" customFormat="1" ht="13.5" customHeight="1">
      <c r="A237" s="130">
        <v>96</v>
      </c>
      <c r="B237" s="151" t="s">
        <v>713</v>
      </c>
      <c r="C237" s="132"/>
      <c r="D237" s="133"/>
      <c r="E237" s="134"/>
    </row>
    <row r="238" spans="1:5" s="114" customFormat="1" ht="13.5" customHeight="1">
      <c r="A238" s="130">
        <v>97</v>
      </c>
      <c r="B238" s="151" t="s">
        <v>714</v>
      </c>
      <c r="C238" s="132"/>
      <c r="D238" s="133"/>
      <c r="E238" s="134"/>
    </row>
    <row r="239" spans="1:5" s="114" customFormat="1" ht="13.5" customHeight="1">
      <c r="A239" s="130">
        <v>98</v>
      </c>
      <c r="B239" s="151" t="s">
        <v>715</v>
      </c>
      <c r="C239" s="132"/>
      <c r="D239" s="133"/>
      <c r="E239" s="134"/>
    </row>
    <row r="240" spans="1:5" s="114" customFormat="1" ht="13.5" customHeight="1" thickBot="1">
      <c r="A240" s="121">
        <v>99</v>
      </c>
      <c r="B240" s="152" t="s">
        <v>716</v>
      </c>
      <c r="C240" s="123"/>
      <c r="D240" s="124"/>
      <c r="E240" s="125"/>
    </row>
    <row r="241" spans="1:5" s="114" customFormat="1" ht="13.5" customHeight="1" thickBot="1">
      <c r="A241" s="126">
        <v>100</v>
      </c>
      <c r="B241" s="135" t="s">
        <v>717</v>
      </c>
      <c r="C241" s="153"/>
      <c r="D241" s="153"/>
      <c r="E241" s="154"/>
    </row>
    <row r="242" spans="1:5" s="114" customFormat="1" ht="26.25" customHeight="1" thickBot="1">
      <c r="A242" s="126">
        <v>101</v>
      </c>
      <c r="B242" s="142" t="s">
        <v>718</v>
      </c>
      <c r="C242" s="155">
        <v>0</v>
      </c>
      <c r="D242" s="155">
        <v>2361</v>
      </c>
      <c r="E242" s="156">
        <v>2361</v>
      </c>
    </row>
    <row r="243" spans="1:5" s="114" customFormat="1" ht="13.5" customHeight="1" thickBot="1">
      <c r="A243" s="126">
        <v>102</v>
      </c>
      <c r="B243" s="135" t="s">
        <v>719</v>
      </c>
      <c r="C243" s="149">
        <f>SUM(C143+C179+C196+C229)</f>
        <v>0</v>
      </c>
      <c r="D243" s="149">
        <f>SUM(D143+D179+D196+D229)</f>
        <v>0</v>
      </c>
      <c r="E243" s="149">
        <f>SUM(E143+E179+E196+E229)</f>
        <v>0</v>
      </c>
    </row>
    <row r="244" spans="1:5" s="114" customFormat="1" ht="26.25" customHeight="1">
      <c r="A244" s="401" t="s">
        <v>720</v>
      </c>
      <c r="B244" s="402"/>
      <c r="C244" s="402"/>
      <c r="D244" s="402"/>
      <c r="E244" s="403"/>
    </row>
    <row r="245" spans="1:5" s="114" customFormat="1" ht="26.25" customHeight="1" thickBot="1">
      <c r="A245" s="404"/>
      <c r="B245" s="405"/>
      <c r="C245" s="405"/>
      <c r="D245" s="405"/>
      <c r="E245" s="406"/>
    </row>
    <row r="246" spans="1:5" s="114" customFormat="1" ht="26.25" customHeight="1" thickBot="1">
      <c r="A246" s="352" t="s">
        <v>420</v>
      </c>
      <c r="B246" s="353"/>
      <c r="C246" s="407" t="s">
        <v>721</v>
      </c>
      <c r="D246" s="408"/>
      <c r="E246" s="409"/>
    </row>
    <row r="247" spans="1:5" s="114" customFormat="1" ht="26.25" customHeight="1">
      <c r="A247" s="414" t="s">
        <v>422</v>
      </c>
      <c r="B247" s="416" t="s">
        <v>423</v>
      </c>
      <c r="C247" s="157" t="s">
        <v>424</v>
      </c>
      <c r="D247" s="157" t="s">
        <v>425</v>
      </c>
      <c r="E247" s="379" t="s">
        <v>426</v>
      </c>
    </row>
    <row r="248" spans="1:5" s="114" customFormat="1" ht="26.25" customHeight="1" thickBot="1">
      <c r="A248" s="415"/>
      <c r="B248" s="417"/>
      <c r="C248" s="158" t="s">
        <v>430</v>
      </c>
      <c r="D248" s="158"/>
      <c r="E248" s="400"/>
    </row>
    <row r="249" spans="1:5" s="114" customFormat="1" ht="13.5" customHeight="1">
      <c r="A249" s="159" t="s">
        <v>431</v>
      </c>
      <c r="B249" s="160" t="s">
        <v>722</v>
      </c>
      <c r="C249" s="161"/>
      <c r="D249" s="161"/>
      <c r="E249" s="119"/>
    </row>
    <row r="250" spans="1:5" s="114" customFormat="1" ht="13.5" customHeight="1">
      <c r="A250" s="162" t="s">
        <v>433</v>
      </c>
      <c r="B250" s="163" t="s">
        <v>723</v>
      </c>
      <c r="C250" s="164"/>
      <c r="D250" s="164"/>
      <c r="E250" s="134"/>
    </row>
    <row r="251" spans="1:5" s="114" customFormat="1" ht="13.5" customHeight="1">
      <c r="A251" s="162" t="s">
        <v>435</v>
      </c>
      <c r="B251" s="163" t="s">
        <v>724</v>
      </c>
      <c r="C251" s="164"/>
      <c r="D251" s="164"/>
      <c r="E251" s="134"/>
    </row>
    <row r="252" spans="1:5" s="114" customFormat="1" ht="13.5" customHeight="1">
      <c r="A252" s="162" t="s">
        <v>437</v>
      </c>
      <c r="B252" s="163" t="s">
        <v>725</v>
      </c>
      <c r="C252" s="164"/>
      <c r="D252" s="164"/>
      <c r="E252" s="134"/>
    </row>
    <row r="253" spans="1:5" s="120" customFormat="1" ht="13.5" customHeight="1" thickBot="1">
      <c r="A253" s="165" t="s">
        <v>439</v>
      </c>
      <c r="B253" s="166" t="s">
        <v>726</v>
      </c>
      <c r="C253" s="167"/>
      <c r="D253" s="167"/>
      <c r="E253" s="125"/>
    </row>
    <row r="254" spans="1:5" s="114" customFormat="1" ht="13.5" customHeight="1" thickBot="1">
      <c r="A254" s="168" t="s">
        <v>441</v>
      </c>
      <c r="B254" s="169" t="s">
        <v>727</v>
      </c>
      <c r="C254" s="170">
        <f>SUM(C249:C253)</f>
        <v>0</v>
      </c>
      <c r="D254" s="170">
        <f>SUM(D249:D253)</f>
        <v>0</v>
      </c>
      <c r="E254" s="149">
        <f>SUM(E249:E253)</f>
        <v>0</v>
      </c>
    </row>
    <row r="255" spans="1:5" s="114" customFormat="1" ht="13.5" customHeight="1">
      <c r="A255" s="159" t="s">
        <v>443</v>
      </c>
      <c r="B255" s="160" t="s">
        <v>728</v>
      </c>
      <c r="C255" s="161"/>
      <c r="D255" s="161"/>
      <c r="E255" s="119"/>
    </row>
    <row r="256" spans="1:5" s="114" customFormat="1" ht="13.5" customHeight="1">
      <c r="A256" s="162" t="s">
        <v>445</v>
      </c>
      <c r="B256" s="163" t="s">
        <v>729</v>
      </c>
      <c r="C256" s="164"/>
      <c r="D256" s="164"/>
      <c r="E256" s="134"/>
    </row>
    <row r="257" spans="1:5" s="114" customFormat="1" ht="13.5" customHeight="1">
      <c r="A257" s="162" t="s">
        <v>447</v>
      </c>
      <c r="B257" s="163" t="s">
        <v>730</v>
      </c>
      <c r="C257" s="164"/>
      <c r="D257" s="164"/>
      <c r="E257" s="134"/>
    </row>
    <row r="258" spans="1:5" s="120" customFormat="1" ht="13.5" customHeight="1">
      <c r="A258" s="162" t="s">
        <v>449</v>
      </c>
      <c r="B258" s="163" t="s">
        <v>731</v>
      </c>
      <c r="C258" s="164"/>
      <c r="D258" s="164"/>
      <c r="E258" s="134"/>
    </row>
    <row r="259" spans="1:5" s="114" customFormat="1" ht="13.5" customHeight="1">
      <c r="A259" s="162" t="s">
        <v>451</v>
      </c>
      <c r="B259" s="163" t="s">
        <v>732</v>
      </c>
      <c r="C259" s="164"/>
      <c r="D259" s="164"/>
      <c r="E259" s="134"/>
    </row>
    <row r="260" spans="1:5" s="114" customFormat="1" ht="13.5" customHeight="1" thickBot="1">
      <c r="A260" s="165" t="s">
        <v>453</v>
      </c>
      <c r="B260" s="166" t="s">
        <v>733</v>
      </c>
      <c r="C260" s="167"/>
      <c r="D260" s="167"/>
      <c r="E260" s="125"/>
    </row>
    <row r="261" spans="1:5" s="114" customFormat="1" ht="13.5" customHeight="1" thickBot="1">
      <c r="A261" s="168" t="s">
        <v>455</v>
      </c>
      <c r="B261" s="169" t="s">
        <v>734</v>
      </c>
      <c r="C261" s="170">
        <f>SUM(C255:C260)</f>
        <v>0</v>
      </c>
      <c r="D261" s="170">
        <f>SUM(D255:D260)</f>
        <v>0</v>
      </c>
      <c r="E261" s="149">
        <f>SUM(E255:E260)</f>
        <v>0</v>
      </c>
    </row>
    <row r="262" spans="1:5" s="114" customFormat="1" ht="13.5" customHeight="1">
      <c r="A262" s="159" t="s">
        <v>457</v>
      </c>
      <c r="B262" s="160" t="s">
        <v>728</v>
      </c>
      <c r="C262" s="161"/>
      <c r="D262" s="161"/>
      <c r="E262" s="119"/>
    </row>
    <row r="263" spans="1:5" s="114" customFormat="1" ht="13.5" customHeight="1">
      <c r="A263" s="162" t="s">
        <v>459</v>
      </c>
      <c r="B263" s="163" t="s">
        <v>735</v>
      </c>
      <c r="C263" s="164"/>
      <c r="D263" s="164"/>
      <c r="E263" s="134"/>
    </row>
    <row r="264" spans="1:5" s="114" customFormat="1" ht="13.5" customHeight="1">
      <c r="A264" s="162" t="s">
        <v>461</v>
      </c>
      <c r="B264" s="163" t="s">
        <v>736</v>
      </c>
      <c r="C264" s="164"/>
      <c r="D264" s="164"/>
      <c r="E264" s="134"/>
    </row>
    <row r="265" spans="1:5" s="120" customFormat="1" ht="13.5" customHeight="1">
      <c r="A265" s="162" t="s">
        <v>463</v>
      </c>
      <c r="B265" s="163" t="s">
        <v>731</v>
      </c>
      <c r="C265" s="164"/>
      <c r="D265" s="164"/>
      <c r="E265" s="134"/>
    </row>
    <row r="266" spans="1:5" s="120" customFormat="1" ht="13.5" customHeight="1" thickBot="1">
      <c r="A266" s="165" t="s">
        <v>465</v>
      </c>
      <c r="B266" s="166" t="s">
        <v>737</v>
      </c>
      <c r="C266" s="167"/>
      <c r="D266" s="167"/>
      <c r="E266" s="125"/>
    </row>
    <row r="267" spans="1:5" s="114" customFormat="1" ht="13.5" customHeight="1" thickBot="1">
      <c r="A267" s="168">
        <v>19</v>
      </c>
      <c r="B267" s="169" t="s">
        <v>738</v>
      </c>
      <c r="C267" s="170">
        <f>SUM(C262:C266)</f>
        <v>0</v>
      </c>
      <c r="D267" s="170">
        <f>SUM(D262:D266)</f>
        <v>0</v>
      </c>
      <c r="E267" s="149">
        <f>SUM(E262:E266)</f>
        <v>0</v>
      </c>
    </row>
    <row r="268" spans="1:5" s="114" customFormat="1" ht="13.5" customHeight="1">
      <c r="A268" s="159">
        <v>20</v>
      </c>
      <c r="B268" s="160" t="s">
        <v>739</v>
      </c>
      <c r="C268" s="161"/>
      <c r="D268" s="161"/>
      <c r="E268" s="119"/>
    </row>
    <row r="269" spans="1:5" s="114" customFormat="1" ht="13.5" customHeight="1">
      <c r="A269" s="171">
        <v>21</v>
      </c>
      <c r="B269" s="172" t="s">
        <v>740</v>
      </c>
      <c r="C269" s="173"/>
      <c r="D269" s="173"/>
      <c r="E269" s="174"/>
    </row>
    <row r="270" spans="1:5" s="114" customFormat="1" ht="13.5" customHeight="1">
      <c r="A270" s="165">
        <v>22</v>
      </c>
      <c r="B270" s="166" t="s">
        <v>741</v>
      </c>
      <c r="C270" s="167"/>
      <c r="D270" s="167"/>
      <c r="E270" s="125"/>
    </row>
    <row r="271" spans="1:5" s="114" customFormat="1" ht="13.5" customHeight="1">
      <c r="A271" s="171">
        <v>23</v>
      </c>
      <c r="B271" s="172" t="s">
        <v>742</v>
      </c>
      <c r="C271" s="173"/>
      <c r="D271" s="173"/>
      <c r="E271" s="174"/>
    </row>
    <row r="272" spans="1:5" s="179" customFormat="1" ht="26.25" customHeight="1">
      <c r="A272" s="175">
        <v>24</v>
      </c>
      <c r="B272" s="176" t="s">
        <v>743</v>
      </c>
      <c r="C272" s="177"/>
      <c r="D272" s="177"/>
      <c r="E272" s="178"/>
    </row>
    <row r="273" spans="1:5" s="114" customFormat="1" ht="13.5" customHeight="1">
      <c r="A273" s="162">
        <v>25</v>
      </c>
      <c r="B273" s="163" t="s">
        <v>744</v>
      </c>
      <c r="C273" s="164"/>
      <c r="D273" s="164"/>
      <c r="E273" s="134"/>
    </row>
    <row r="274" spans="1:5" s="114" customFormat="1" ht="13.5" customHeight="1">
      <c r="A274" s="162">
        <v>26</v>
      </c>
      <c r="B274" s="163" t="s">
        <v>745</v>
      </c>
      <c r="C274" s="164"/>
      <c r="D274" s="164"/>
      <c r="E274" s="134"/>
    </row>
    <row r="275" spans="1:5" s="114" customFormat="1" ht="13.5" customHeight="1">
      <c r="A275" s="162">
        <v>27</v>
      </c>
      <c r="B275" s="163" t="s">
        <v>746</v>
      </c>
      <c r="C275" s="164"/>
      <c r="D275" s="164"/>
      <c r="E275" s="134"/>
    </row>
    <row r="276" spans="1:5" s="114" customFormat="1" ht="13.5" customHeight="1">
      <c r="A276" s="162">
        <v>28</v>
      </c>
      <c r="B276" s="163" t="s">
        <v>747</v>
      </c>
      <c r="C276" s="164"/>
      <c r="D276" s="164"/>
      <c r="E276" s="134"/>
    </row>
    <row r="277" spans="1:5" s="120" customFormat="1" ht="13.5" customHeight="1" thickBot="1">
      <c r="A277" s="165">
        <v>29</v>
      </c>
      <c r="B277" s="166" t="s">
        <v>748</v>
      </c>
      <c r="C277" s="167"/>
      <c r="D277" s="167"/>
      <c r="E277" s="125"/>
    </row>
    <row r="278" spans="1:5" s="179" customFormat="1" ht="13.5" customHeight="1" thickBot="1">
      <c r="A278" s="168">
        <v>30</v>
      </c>
      <c r="B278" s="169" t="s">
        <v>749</v>
      </c>
      <c r="C278" s="170">
        <f>SUM(C273:C277)</f>
        <v>0</v>
      </c>
      <c r="D278" s="170">
        <f>SUM(D273:D277)</f>
        <v>0</v>
      </c>
      <c r="E278" s="149">
        <f>SUM(E273:E277)</f>
        <v>0</v>
      </c>
    </row>
    <row r="279" spans="1:5" s="179" customFormat="1" ht="13.5" customHeight="1" thickBot="1">
      <c r="A279" s="168">
        <v>31</v>
      </c>
      <c r="B279" s="169" t="s">
        <v>750</v>
      </c>
      <c r="C279" s="170">
        <v>0</v>
      </c>
      <c r="D279" s="170">
        <v>0</v>
      </c>
      <c r="E279" s="149">
        <v>0</v>
      </c>
    </row>
    <row r="280" spans="1:5" s="179" customFormat="1" ht="13.5" customHeight="1" thickBot="1">
      <c r="A280" s="168">
        <v>32</v>
      </c>
      <c r="B280" s="169" t="s">
        <v>751</v>
      </c>
      <c r="C280" s="170">
        <f>SUM(C267+C272+C274+C276)</f>
        <v>0</v>
      </c>
      <c r="D280" s="170">
        <f>SUM(D267+D272+D274+D276)</f>
        <v>0</v>
      </c>
      <c r="E280" s="149">
        <f>SUM(E267+E272+E274+E276)</f>
        <v>0</v>
      </c>
    </row>
    <row r="281" spans="1:5" s="179" customFormat="1" ht="13.5" customHeight="1" thickBot="1">
      <c r="A281" s="168">
        <v>33</v>
      </c>
      <c r="B281" s="169" t="s">
        <v>752</v>
      </c>
      <c r="C281" s="170">
        <f>SUM(C271+C275)</f>
        <v>0</v>
      </c>
      <c r="D281" s="170">
        <f>SUM(D271+D275)</f>
        <v>0</v>
      </c>
      <c r="E281" s="149">
        <f>SUM(E271+E275)</f>
        <v>0</v>
      </c>
    </row>
    <row r="282" spans="1:5" s="179" customFormat="1" ht="26.25" customHeight="1" thickBot="1">
      <c r="A282" s="168">
        <v>34</v>
      </c>
      <c r="B282" s="169" t="s">
        <v>753</v>
      </c>
      <c r="C282" s="170">
        <f>SUM(C269+C279+C280+C281)</f>
        <v>0</v>
      </c>
      <c r="D282" s="170">
        <f>SUM(D269+D279+D280+D281)</f>
        <v>0</v>
      </c>
      <c r="E282" s="149">
        <f>SUM(E269+E279+E280+E281)</f>
        <v>0</v>
      </c>
    </row>
    <row r="283" spans="1:5" s="180" customFormat="1" ht="13.5" customHeight="1" thickBot="1">
      <c r="A283" s="168">
        <v>35</v>
      </c>
      <c r="B283" s="169" t="s">
        <v>754</v>
      </c>
      <c r="C283" s="170">
        <f>SUM(C254+C282)</f>
        <v>0</v>
      </c>
      <c r="D283" s="170">
        <f>SUM(D254+D282)</f>
        <v>0</v>
      </c>
      <c r="E283" s="149">
        <f>SUM(E254+E282)</f>
        <v>0</v>
      </c>
    </row>
    <row r="284" spans="1:5" s="114" customFormat="1" ht="13.5" customHeight="1" thickBot="1">
      <c r="A284" s="181">
        <v>36</v>
      </c>
      <c r="B284" s="182" t="s">
        <v>755</v>
      </c>
      <c r="C284" s="183"/>
      <c r="D284" s="183"/>
      <c r="E284" s="140"/>
    </row>
    <row r="285" spans="1:5" s="180" customFormat="1" ht="26.25" customHeight="1" thickBot="1">
      <c r="A285" s="168">
        <v>37</v>
      </c>
      <c r="B285" s="169" t="s">
        <v>756</v>
      </c>
      <c r="C285" s="170">
        <f>SUM(C283+C284)</f>
        <v>0</v>
      </c>
      <c r="D285" s="170">
        <f>SUM(D283+D284)</f>
        <v>0</v>
      </c>
      <c r="E285" s="149">
        <f>SUM(E283+E284)</f>
        <v>0</v>
      </c>
    </row>
    <row r="286" spans="1:5" s="184" customFormat="1" ht="14.25" customHeight="1">
      <c r="A286" s="363" t="s">
        <v>757</v>
      </c>
      <c r="B286" s="364"/>
      <c r="C286" s="364"/>
      <c r="D286" s="364"/>
      <c r="E286" s="365"/>
    </row>
    <row r="287" spans="1:5" s="184" customFormat="1" ht="18.75" customHeight="1">
      <c r="A287" s="366"/>
      <c r="B287" s="367"/>
      <c r="C287" s="367"/>
      <c r="D287" s="367"/>
      <c r="E287" s="368"/>
    </row>
    <row r="288" spans="1:5" s="184" customFormat="1" ht="18.75" customHeight="1">
      <c r="A288" s="366"/>
      <c r="B288" s="367"/>
      <c r="C288" s="367"/>
      <c r="D288" s="367"/>
      <c r="E288" s="368"/>
    </row>
    <row r="289" spans="1:5" s="184" customFormat="1" ht="18.75" customHeight="1" thickBot="1">
      <c r="A289" s="369"/>
      <c r="B289" s="370"/>
      <c r="C289" s="370"/>
      <c r="D289" s="370"/>
      <c r="E289" s="371"/>
    </row>
    <row r="290" spans="1:5" s="184" customFormat="1" ht="26.25" customHeight="1" thickBot="1">
      <c r="A290" s="352" t="s">
        <v>420</v>
      </c>
      <c r="B290" s="353"/>
      <c r="C290" s="372" t="s">
        <v>758</v>
      </c>
      <c r="D290" s="373"/>
      <c r="E290" s="374"/>
    </row>
    <row r="291" spans="1:5" s="184" customFormat="1" ht="26.25" customHeight="1">
      <c r="A291" s="410" t="s">
        <v>422</v>
      </c>
      <c r="B291" s="412" t="s">
        <v>423</v>
      </c>
      <c r="C291" s="157" t="s">
        <v>424</v>
      </c>
      <c r="D291" s="157" t="s">
        <v>425</v>
      </c>
      <c r="E291" s="379" t="s">
        <v>426</v>
      </c>
    </row>
    <row r="292" spans="1:5" s="184" customFormat="1" ht="26.25" customHeight="1" thickBot="1">
      <c r="A292" s="411"/>
      <c r="B292" s="413"/>
      <c r="C292" s="185" t="s">
        <v>430</v>
      </c>
      <c r="D292" s="185"/>
      <c r="E292" s="380"/>
    </row>
    <row r="293" spans="1:5" s="190" customFormat="1" ht="26.25" customHeight="1">
      <c r="A293" s="186">
        <v>1</v>
      </c>
      <c r="B293" s="187" t="s">
        <v>759</v>
      </c>
      <c r="C293" s="188"/>
      <c r="D293" s="188"/>
      <c r="E293" s="189"/>
    </row>
    <row r="294" spans="1:5" s="190" customFormat="1" ht="26.25" customHeight="1">
      <c r="A294" s="191">
        <v>2</v>
      </c>
      <c r="B294" s="192" t="s">
        <v>760</v>
      </c>
      <c r="C294" s="193"/>
      <c r="D294" s="193"/>
      <c r="E294" s="194"/>
    </row>
    <row r="295" spans="1:5" s="190" customFormat="1" ht="26.25" customHeight="1">
      <c r="A295" s="191">
        <v>3</v>
      </c>
      <c r="B295" s="192" t="s">
        <v>761</v>
      </c>
      <c r="C295" s="193"/>
      <c r="D295" s="193"/>
      <c r="E295" s="194"/>
    </row>
    <row r="296" spans="1:5" s="190" customFormat="1" ht="26.25" customHeight="1">
      <c r="A296" s="191">
        <v>4</v>
      </c>
      <c r="B296" s="192" t="s">
        <v>762</v>
      </c>
      <c r="C296" s="193"/>
      <c r="D296" s="193"/>
      <c r="E296" s="194"/>
    </row>
    <row r="297" spans="1:5" s="190" customFormat="1" ht="26.25" customHeight="1">
      <c r="A297" s="191">
        <v>5</v>
      </c>
      <c r="B297" s="192" t="s">
        <v>763</v>
      </c>
      <c r="C297" s="193"/>
      <c r="D297" s="193"/>
      <c r="E297" s="194"/>
    </row>
    <row r="298" spans="1:5" s="190" customFormat="1" ht="26.25" customHeight="1">
      <c r="A298" s="191">
        <v>6</v>
      </c>
      <c r="B298" s="192" t="s">
        <v>764</v>
      </c>
      <c r="C298" s="193"/>
      <c r="D298" s="193"/>
      <c r="E298" s="194"/>
    </row>
    <row r="299" spans="1:5" s="190" customFormat="1" ht="26.25" customHeight="1" thickBot="1">
      <c r="A299" s="195">
        <v>7</v>
      </c>
      <c r="B299" s="196" t="s">
        <v>765</v>
      </c>
      <c r="C299" s="197"/>
      <c r="D299" s="197"/>
      <c r="E299" s="198"/>
    </row>
    <row r="300" spans="1:5" s="180" customFormat="1" ht="26.25" customHeight="1" thickBot="1">
      <c r="A300" s="126">
        <v>8</v>
      </c>
      <c r="B300" s="142" t="s">
        <v>766</v>
      </c>
      <c r="C300" s="199">
        <f>SUM(C293:C299)</f>
        <v>0</v>
      </c>
      <c r="D300" s="199">
        <f>SUM(D293:D299)</f>
        <v>0</v>
      </c>
      <c r="E300" s="149">
        <f>SUM(E293:E299)</f>
        <v>0</v>
      </c>
    </row>
    <row r="301" spans="1:5" s="190" customFormat="1" ht="26.25" customHeight="1">
      <c r="A301" s="200">
        <v>9</v>
      </c>
      <c r="B301" s="201" t="s">
        <v>767</v>
      </c>
      <c r="C301" s="202"/>
      <c r="D301" s="202"/>
      <c r="E301" s="203"/>
    </row>
    <row r="302" spans="1:5" s="190" customFormat="1" ht="26.25" customHeight="1">
      <c r="A302" s="191">
        <v>10</v>
      </c>
      <c r="B302" s="192" t="s">
        <v>768</v>
      </c>
      <c r="C302" s="193"/>
      <c r="D302" s="193"/>
      <c r="E302" s="194"/>
    </row>
    <row r="303" spans="1:5" s="190" customFormat="1" ht="26.25" customHeight="1">
      <c r="A303" s="191">
        <v>11</v>
      </c>
      <c r="B303" s="192" t="s">
        <v>769</v>
      </c>
      <c r="C303" s="193"/>
      <c r="D303" s="193"/>
      <c r="E303" s="194"/>
    </row>
    <row r="304" spans="1:5" s="190" customFormat="1" ht="26.25" customHeight="1">
      <c r="A304" s="191">
        <v>12</v>
      </c>
      <c r="B304" s="192" t="s">
        <v>770</v>
      </c>
      <c r="C304" s="193"/>
      <c r="D304" s="193"/>
      <c r="E304" s="194"/>
    </row>
    <row r="305" spans="1:5" s="190" customFormat="1" ht="26.25" customHeight="1">
      <c r="A305" s="191">
        <v>13</v>
      </c>
      <c r="B305" s="192" t="s">
        <v>771</v>
      </c>
      <c r="C305" s="193"/>
      <c r="D305" s="193"/>
      <c r="E305" s="194"/>
    </row>
    <row r="306" spans="1:5" s="190" customFormat="1" ht="26.25" customHeight="1">
      <c r="A306" s="191">
        <v>14</v>
      </c>
      <c r="B306" s="192" t="s">
        <v>772</v>
      </c>
      <c r="C306" s="193"/>
      <c r="D306" s="193"/>
      <c r="E306" s="194"/>
    </row>
    <row r="307" spans="1:5" s="190" customFormat="1" ht="26.25" customHeight="1" thickBot="1">
      <c r="A307" s="195">
        <v>15</v>
      </c>
      <c r="B307" s="196" t="s">
        <v>773</v>
      </c>
      <c r="C307" s="197"/>
      <c r="D307" s="197"/>
      <c r="E307" s="198"/>
    </row>
    <row r="308" spans="1:5" s="180" customFormat="1" ht="26.25" customHeight="1" thickBot="1">
      <c r="A308" s="126">
        <v>16</v>
      </c>
      <c r="B308" s="142" t="s">
        <v>774</v>
      </c>
      <c r="C308" s="199">
        <f>SUM(C301:C307)</f>
        <v>0</v>
      </c>
      <c r="D308" s="199">
        <f>SUM(D301:D307)</f>
        <v>0</v>
      </c>
      <c r="E308" s="149">
        <f>SUM(E301:E307)</f>
        <v>0</v>
      </c>
    </row>
    <row r="309" spans="1:5" s="180" customFormat="1" ht="14.25" customHeight="1" thickBot="1">
      <c r="A309" s="126">
        <v>17</v>
      </c>
      <c r="B309" s="142" t="s">
        <v>775</v>
      </c>
      <c r="C309" s="199">
        <f>SUM(C300+C308)</f>
        <v>0</v>
      </c>
      <c r="D309" s="199">
        <f>SUM(D300+D308)</f>
        <v>0</v>
      </c>
      <c r="E309" s="149">
        <f>SUM(E300+E308)</f>
        <v>0</v>
      </c>
    </row>
    <row r="310" spans="1:5" s="190" customFormat="1" ht="26.25" customHeight="1">
      <c r="A310" s="200">
        <v>18</v>
      </c>
      <c r="B310" s="201" t="s">
        <v>776</v>
      </c>
      <c r="C310" s="202"/>
      <c r="D310" s="202"/>
      <c r="E310" s="203"/>
    </row>
    <row r="311" spans="1:5" s="190" customFormat="1" ht="26.25" customHeight="1">
      <c r="A311" s="191">
        <v>19</v>
      </c>
      <c r="B311" s="192" t="s">
        <v>777</v>
      </c>
      <c r="C311" s="193"/>
      <c r="D311" s="193"/>
      <c r="E311" s="194"/>
    </row>
    <row r="312" spans="1:5" s="190" customFormat="1" ht="26.25" customHeight="1">
      <c r="A312" s="191">
        <v>20</v>
      </c>
      <c r="B312" s="192" t="s">
        <v>778</v>
      </c>
      <c r="C312" s="193"/>
      <c r="D312" s="193"/>
      <c r="E312" s="194"/>
    </row>
    <row r="313" spans="1:5" s="190" customFormat="1" ht="26.25" customHeight="1" thickBot="1">
      <c r="A313" s="195">
        <v>21</v>
      </c>
      <c r="B313" s="196" t="s">
        <v>779</v>
      </c>
      <c r="C313" s="197"/>
      <c r="D313" s="197"/>
      <c r="E313" s="198"/>
    </row>
    <row r="314" spans="1:5" s="180" customFormat="1" ht="26.25" customHeight="1" thickBot="1">
      <c r="A314" s="126">
        <v>22</v>
      </c>
      <c r="B314" s="142" t="s">
        <v>780</v>
      </c>
      <c r="C314" s="204">
        <f>SUM(C312+C313)</f>
        <v>0</v>
      </c>
      <c r="D314" s="204">
        <f>SUM(D312+D313)</f>
        <v>0</v>
      </c>
      <c r="E314" s="205">
        <f>SUM(E312+E313)</f>
        <v>0</v>
      </c>
    </row>
    <row r="315" spans="1:5" s="190" customFormat="1" ht="26.25" customHeight="1">
      <c r="A315" s="200">
        <v>23</v>
      </c>
      <c r="B315" s="201" t="s">
        <v>781</v>
      </c>
      <c r="C315" s="202"/>
      <c r="D315" s="202"/>
      <c r="E315" s="203"/>
    </row>
    <row r="316" spans="1:5" s="190" customFormat="1" ht="26.25" customHeight="1" thickBot="1">
      <c r="A316" s="195">
        <v>24</v>
      </c>
      <c r="B316" s="196" t="s">
        <v>782</v>
      </c>
      <c r="C316" s="197"/>
      <c r="D316" s="197"/>
      <c r="E316" s="198"/>
    </row>
    <row r="317" spans="1:5" s="180" customFormat="1" ht="26.25" customHeight="1" thickBot="1">
      <c r="A317" s="126">
        <v>25</v>
      </c>
      <c r="B317" s="142" t="s">
        <v>783</v>
      </c>
      <c r="C317" s="204">
        <f>SUM(C314+C315+C316)</f>
        <v>0</v>
      </c>
      <c r="D317" s="204">
        <f>SUM(D314+D315+D316)</f>
        <v>0</v>
      </c>
      <c r="E317" s="205">
        <f>SUM(E314+E315+E316)</f>
        <v>0</v>
      </c>
    </row>
    <row r="318" spans="1:5" s="190" customFormat="1" ht="13.5" customHeight="1">
      <c r="A318" s="200">
        <v>26</v>
      </c>
      <c r="B318" s="201" t="s">
        <v>784</v>
      </c>
      <c r="C318" s="202"/>
      <c r="D318" s="202"/>
      <c r="E318" s="203"/>
    </row>
    <row r="319" spans="1:5" s="190" customFormat="1" ht="13.5" customHeight="1">
      <c r="A319" s="191">
        <v>27</v>
      </c>
      <c r="B319" s="192" t="s">
        <v>785</v>
      </c>
      <c r="C319" s="193"/>
      <c r="D319" s="193"/>
      <c r="E319" s="194"/>
    </row>
    <row r="320" spans="1:5" s="190" customFormat="1" ht="13.5" customHeight="1" thickBot="1">
      <c r="A320" s="195">
        <v>28</v>
      </c>
      <c r="B320" s="196" t="s">
        <v>786</v>
      </c>
      <c r="C320" s="197"/>
      <c r="D320" s="197"/>
      <c r="E320" s="198"/>
    </row>
    <row r="321" spans="1:5" s="180" customFormat="1" ht="26.25" customHeight="1" thickBot="1">
      <c r="A321" s="126">
        <v>29</v>
      </c>
      <c r="B321" s="142" t="s">
        <v>787</v>
      </c>
      <c r="C321" s="199">
        <f>SUM(C310+C311+C317+C318+C319+C320)</f>
        <v>0</v>
      </c>
      <c r="D321" s="199">
        <f>SUM(D310+D311+D317+D318+D319+D320)</f>
        <v>0</v>
      </c>
      <c r="E321" s="149">
        <f>SUM(E310+E311+E317+E318+E319+E320)</f>
        <v>0</v>
      </c>
    </row>
    <row r="322" spans="1:5" s="190" customFormat="1" ht="26.25" customHeight="1">
      <c r="A322" s="200">
        <v>30</v>
      </c>
      <c r="B322" s="201" t="s">
        <v>788</v>
      </c>
      <c r="C322" s="202"/>
      <c r="D322" s="202"/>
      <c r="E322" s="203"/>
    </row>
    <row r="323" spans="1:5" s="190" customFormat="1" ht="26.25" customHeight="1">
      <c r="A323" s="191">
        <v>31</v>
      </c>
      <c r="B323" s="192" t="s">
        <v>789</v>
      </c>
      <c r="C323" s="193"/>
      <c r="D323" s="193"/>
      <c r="E323" s="194"/>
    </row>
    <row r="324" spans="1:5" s="190" customFormat="1" ht="26.25" customHeight="1">
      <c r="A324" s="191">
        <v>32</v>
      </c>
      <c r="B324" s="192" t="s">
        <v>790</v>
      </c>
      <c r="C324" s="193"/>
      <c r="D324" s="193"/>
      <c r="E324" s="194"/>
    </row>
    <row r="325" spans="1:5" s="190" customFormat="1" ht="26.25" customHeight="1" thickBot="1">
      <c r="A325" s="195">
        <v>33</v>
      </c>
      <c r="B325" s="196" t="s">
        <v>791</v>
      </c>
      <c r="C325" s="197"/>
      <c r="D325" s="197"/>
      <c r="E325" s="198"/>
    </row>
    <row r="326" spans="1:5" s="180" customFormat="1" ht="26.25" customHeight="1" thickBot="1">
      <c r="A326" s="126">
        <v>34</v>
      </c>
      <c r="B326" s="142" t="s">
        <v>792</v>
      </c>
      <c r="C326" s="204">
        <f>SUM(C324+C325)</f>
        <v>0</v>
      </c>
      <c r="D326" s="204">
        <f>SUM(D324+D325)</f>
        <v>0</v>
      </c>
      <c r="E326" s="205">
        <f>SUM(E324+E325)</f>
        <v>0</v>
      </c>
    </row>
    <row r="327" spans="1:5" s="190" customFormat="1" ht="26.25" customHeight="1">
      <c r="A327" s="200">
        <v>35</v>
      </c>
      <c r="B327" s="201" t="s">
        <v>793</v>
      </c>
      <c r="C327" s="202"/>
      <c r="D327" s="202"/>
      <c r="E327" s="203"/>
    </row>
    <row r="328" spans="1:5" s="190" customFormat="1" ht="26.25" customHeight="1" thickBot="1">
      <c r="A328" s="195">
        <v>36</v>
      </c>
      <c r="B328" s="196" t="s">
        <v>794</v>
      </c>
      <c r="C328" s="197"/>
      <c r="D328" s="197"/>
      <c r="E328" s="198"/>
    </row>
    <row r="329" spans="1:5" s="180" customFormat="1" ht="26.25" customHeight="1" thickBot="1">
      <c r="A329" s="126">
        <v>37</v>
      </c>
      <c r="B329" s="142" t="s">
        <v>795</v>
      </c>
      <c r="C329" s="204">
        <f>SUM(C326+C327+C328)</f>
        <v>0</v>
      </c>
      <c r="D329" s="204">
        <f>SUM(D326+D327+D328)</f>
        <v>0</v>
      </c>
      <c r="E329" s="205">
        <f>SUM(E326+E327+E328)</f>
        <v>0</v>
      </c>
    </row>
    <row r="330" spans="1:5" s="184" customFormat="1" ht="26.25" customHeight="1">
      <c r="A330" s="200">
        <v>38</v>
      </c>
      <c r="B330" s="206" t="s">
        <v>796</v>
      </c>
      <c r="C330" s="202"/>
      <c r="D330" s="202"/>
      <c r="E330" s="203"/>
    </row>
    <row r="331" spans="1:5" s="190" customFormat="1" ht="13.5" customHeight="1">
      <c r="A331" s="191">
        <v>39</v>
      </c>
      <c r="B331" s="207" t="s">
        <v>797</v>
      </c>
      <c r="C331" s="193"/>
      <c r="D331" s="193"/>
      <c r="E331" s="194"/>
    </row>
    <row r="332" spans="1:5" s="190" customFormat="1" ht="26.25" customHeight="1">
      <c r="A332" s="191">
        <v>40</v>
      </c>
      <c r="B332" s="207" t="s">
        <v>798</v>
      </c>
      <c r="C332" s="193"/>
      <c r="D332" s="193"/>
      <c r="E332" s="194"/>
    </row>
    <row r="333" spans="1:5" s="190" customFormat="1" ht="13.5" customHeight="1" thickBot="1">
      <c r="A333" s="195">
        <v>41</v>
      </c>
      <c r="B333" s="208" t="s">
        <v>799</v>
      </c>
      <c r="C333" s="197"/>
      <c r="D333" s="197"/>
      <c r="E333" s="198"/>
    </row>
    <row r="334" spans="1:5" s="180" customFormat="1" ht="26.25" customHeight="1" thickBot="1">
      <c r="A334" s="126">
        <v>42</v>
      </c>
      <c r="B334" s="142" t="s">
        <v>800</v>
      </c>
      <c r="C334" s="199">
        <f>SUM(C322+C323+C329+C330+C331+C332+C333)</f>
        <v>0</v>
      </c>
      <c r="D334" s="199">
        <f>SUM(D322+D323+D329+D330+D331+D332+D333)</f>
        <v>0</v>
      </c>
      <c r="E334" s="149">
        <f>SUM(E322+E323+E329+E330+E331+E332+E333)</f>
        <v>0</v>
      </c>
    </row>
    <row r="335" spans="1:5" s="180" customFormat="1" ht="26.25" customHeight="1" thickBot="1">
      <c r="A335" s="126">
        <v>43</v>
      </c>
      <c r="B335" s="142" t="s">
        <v>801</v>
      </c>
      <c r="C335" s="199">
        <f>SUM(C321+C334)</f>
        <v>0</v>
      </c>
      <c r="D335" s="199">
        <f>SUM(D321+D334)</f>
        <v>0</v>
      </c>
      <c r="E335" s="149">
        <f>SUM(E321+E334)</f>
        <v>0</v>
      </c>
    </row>
    <row r="336" spans="1:5" s="190" customFormat="1" ht="26.25" customHeight="1">
      <c r="A336" s="200">
        <v>44</v>
      </c>
      <c r="B336" s="206" t="s">
        <v>802</v>
      </c>
      <c r="C336" s="202"/>
      <c r="D336" s="202"/>
      <c r="E336" s="203"/>
    </row>
    <row r="337" spans="1:5" s="190" customFormat="1" ht="26.25" customHeight="1">
      <c r="A337" s="191">
        <v>45</v>
      </c>
      <c r="B337" s="207" t="s">
        <v>803</v>
      </c>
      <c r="C337" s="193"/>
      <c r="D337" s="193"/>
      <c r="E337" s="194"/>
    </row>
    <row r="338" spans="1:5" s="190" customFormat="1" ht="26.25" customHeight="1">
      <c r="A338" s="191">
        <v>46</v>
      </c>
      <c r="B338" s="207" t="s">
        <v>804</v>
      </c>
      <c r="C338" s="193"/>
      <c r="D338" s="193"/>
      <c r="E338" s="194"/>
    </row>
    <row r="339" spans="1:5" s="190" customFormat="1" ht="26.25" customHeight="1">
      <c r="A339" s="191">
        <v>47</v>
      </c>
      <c r="B339" s="207" t="s">
        <v>805</v>
      </c>
      <c r="C339" s="193"/>
      <c r="D339" s="193"/>
      <c r="E339" s="194"/>
    </row>
    <row r="340" spans="1:5" s="190" customFormat="1" ht="26.25" customHeight="1">
      <c r="A340" s="191">
        <v>48</v>
      </c>
      <c r="B340" s="207" t="s">
        <v>806</v>
      </c>
      <c r="C340" s="193"/>
      <c r="D340" s="193"/>
      <c r="E340" s="194"/>
    </row>
    <row r="341" spans="1:5" s="190" customFormat="1" ht="26.25" customHeight="1">
      <c r="A341" s="191">
        <v>49</v>
      </c>
      <c r="B341" s="207" t="s">
        <v>807</v>
      </c>
      <c r="C341" s="193"/>
      <c r="D341" s="193"/>
      <c r="E341" s="194"/>
    </row>
    <row r="342" spans="1:5" s="190" customFormat="1" ht="26.25" customHeight="1" thickBot="1">
      <c r="A342" s="195">
        <v>50</v>
      </c>
      <c r="B342" s="209" t="s">
        <v>808</v>
      </c>
      <c r="C342" s="197"/>
      <c r="D342" s="197"/>
      <c r="E342" s="198"/>
    </row>
    <row r="343" spans="1:5" s="180" customFormat="1" ht="26.25" customHeight="1" thickBot="1">
      <c r="A343" s="126">
        <v>51</v>
      </c>
      <c r="B343" s="142" t="s">
        <v>809</v>
      </c>
      <c r="C343" s="199">
        <f>SUM(C336:C342)</f>
        <v>0</v>
      </c>
      <c r="D343" s="199">
        <f>SUM(D336:D342)</f>
        <v>0</v>
      </c>
      <c r="E343" s="149">
        <f>SUM(E336:E342)</f>
        <v>0</v>
      </c>
    </row>
    <row r="344" spans="1:5" s="190" customFormat="1" ht="26.25" customHeight="1">
      <c r="A344" s="200">
        <v>52</v>
      </c>
      <c r="B344" s="206" t="s">
        <v>810</v>
      </c>
      <c r="C344" s="202"/>
      <c r="D344" s="202"/>
      <c r="E344" s="203"/>
    </row>
    <row r="345" spans="1:5" s="190" customFormat="1" ht="26.25" customHeight="1">
      <c r="A345" s="191">
        <v>53</v>
      </c>
      <c r="B345" s="207" t="s">
        <v>811</v>
      </c>
      <c r="C345" s="193"/>
      <c r="D345" s="193"/>
      <c r="E345" s="194"/>
    </row>
    <row r="346" spans="1:5" s="190" customFormat="1" ht="26.25" customHeight="1">
      <c r="A346" s="191">
        <v>54</v>
      </c>
      <c r="B346" s="207" t="s">
        <v>812</v>
      </c>
      <c r="C346" s="193"/>
      <c r="D346" s="193"/>
      <c r="E346" s="194"/>
    </row>
    <row r="347" spans="1:5" s="190" customFormat="1" ht="26.25" customHeight="1">
      <c r="A347" s="191">
        <v>55</v>
      </c>
      <c r="B347" s="207" t="s">
        <v>813</v>
      </c>
      <c r="C347" s="193"/>
      <c r="D347" s="193"/>
      <c r="E347" s="194"/>
    </row>
    <row r="348" spans="1:5" s="190" customFormat="1" ht="26.25" customHeight="1">
      <c r="A348" s="191">
        <v>56</v>
      </c>
      <c r="B348" s="207" t="s">
        <v>814</v>
      </c>
      <c r="C348" s="193"/>
      <c r="D348" s="193"/>
      <c r="E348" s="194"/>
    </row>
    <row r="349" spans="1:5" s="190" customFormat="1" ht="26.25" customHeight="1">
      <c r="A349" s="191">
        <v>57</v>
      </c>
      <c r="B349" s="207" t="s">
        <v>815</v>
      </c>
      <c r="C349" s="193"/>
      <c r="D349" s="193"/>
      <c r="E349" s="194"/>
    </row>
    <row r="350" spans="1:5" s="190" customFormat="1" ht="26.25" customHeight="1" thickBot="1">
      <c r="A350" s="195">
        <v>58</v>
      </c>
      <c r="B350" s="209" t="s">
        <v>816</v>
      </c>
      <c r="C350" s="197"/>
      <c r="D350" s="197"/>
      <c r="E350" s="198"/>
    </row>
    <row r="351" spans="1:5" s="180" customFormat="1" ht="26.25" customHeight="1" thickBot="1">
      <c r="A351" s="126">
        <v>59</v>
      </c>
      <c r="B351" s="142" t="s">
        <v>817</v>
      </c>
      <c r="C351" s="199">
        <f>SUM(C344:C350)</f>
        <v>0</v>
      </c>
      <c r="D351" s="199">
        <f>SUM(D344:D350)</f>
        <v>0</v>
      </c>
      <c r="E351" s="149">
        <f>SUM(E344:E350)</f>
        <v>0</v>
      </c>
    </row>
    <row r="352" spans="1:5" s="180" customFormat="1" ht="26.25" customHeight="1" thickBot="1">
      <c r="A352" s="126">
        <v>60</v>
      </c>
      <c r="B352" s="142" t="s">
        <v>818</v>
      </c>
      <c r="C352" s="199">
        <f>SUM(C343+C351)</f>
        <v>0</v>
      </c>
      <c r="D352" s="199">
        <f>SUM(D343+D351)</f>
        <v>0</v>
      </c>
      <c r="E352" s="149">
        <f>SUM(E343+E351)</f>
        <v>0</v>
      </c>
    </row>
    <row r="353" spans="1:5" s="180" customFormat="1" ht="26.25" customHeight="1" thickBot="1">
      <c r="A353" s="126">
        <v>61</v>
      </c>
      <c r="B353" s="142" t="s">
        <v>819</v>
      </c>
      <c r="C353" s="199">
        <f>SUM(C309+C335+C352)</f>
        <v>0</v>
      </c>
      <c r="D353" s="199">
        <f>SUM(D309+D335+D352)</f>
        <v>0</v>
      </c>
      <c r="E353" s="149">
        <f>SUM(E309+E335+E352)</f>
        <v>0</v>
      </c>
    </row>
    <row r="354" spans="1:5" s="184" customFormat="1" ht="13.5" customHeight="1">
      <c r="A354" s="200">
        <v>62</v>
      </c>
      <c r="B354" s="210" t="s">
        <v>820</v>
      </c>
      <c r="C354" s="211"/>
      <c r="D354" s="211"/>
      <c r="E354" s="212" t="s">
        <v>821</v>
      </c>
    </row>
    <row r="355" spans="1:5" s="184" customFormat="1" ht="13.5" customHeight="1">
      <c r="A355" s="191">
        <v>63</v>
      </c>
      <c r="B355" s="213" t="s">
        <v>822</v>
      </c>
      <c r="C355" s="214"/>
      <c r="D355" s="214"/>
      <c r="E355" s="215" t="s">
        <v>821</v>
      </c>
    </row>
    <row r="356" spans="1:5" s="184" customFormat="1" ht="13.5" customHeight="1">
      <c r="A356" s="191">
        <v>64</v>
      </c>
      <c r="B356" s="213" t="s">
        <v>823</v>
      </c>
      <c r="C356" s="214"/>
      <c r="D356" s="214"/>
      <c r="E356" s="215" t="s">
        <v>821</v>
      </c>
    </row>
    <row r="357" spans="1:5" s="184" customFormat="1" ht="13.5" customHeight="1">
      <c r="A357" s="191">
        <v>65</v>
      </c>
      <c r="B357" s="216" t="s">
        <v>824</v>
      </c>
      <c r="C357" s="214"/>
      <c r="D357" s="214"/>
      <c r="E357" s="215" t="s">
        <v>821</v>
      </c>
    </row>
    <row r="358" spans="1:5" s="184" customFormat="1" ht="13.5" customHeight="1">
      <c r="A358" s="191">
        <v>66</v>
      </c>
      <c r="B358" s="216" t="s">
        <v>825</v>
      </c>
      <c r="C358" s="214"/>
      <c r="D358" s="214"/>
      <c r="E358" s="194"/>
    </row>
    <row r="359" spans="1:5" s="184" customFormat="1" ht="13.5" customHeight="1" thickBot="1">
      <c r="A359" s="195">
        <v>67</v>
      </c>
      <c r="B359" s="217" t="s">
        <v>826</v>
      </c>
      <c r="C359" s="197"/>
      <c r="D359" s="218"/>
      <c r="E359" s="198"/>
    </row>
    <row r="360" spans="1:5" s="179" customFormat="1" ht="13.5" customHeight="1" thickBot="1">
      <c r="A360" s="126">
        <v>68</v>
      </c>
      <c r="B360" s="135" t="s">
        <v>827</v>
      </c>
      <c r="C360" s="199">
        <f>SUM(C354:C359)</f>
        <v>0</v>
      </c>
      <c r="D360" s="199">
        <f>SUM(D354:D359)</f>
        <v>0</v>
      </c>
      <c r="E360" s="149">
        <f>SUM(E354:E359)</f>
        <v>0</v>
      </c>
    </row>
    <row r="361" spans="1:5" s="184" customFormat="1" ht="26.25" customHeight="1">
      <c r="A361" s="200">
        <v>69</v>
      </c>
      <c r="B361" s="201" t="s">
        <v>828</v>
      </c>
      <c r="C361" s="211"/>
      <c r="D361" s="211"/>
      <c r="E361" s="203"/>
    </row>
    <row r="362" spans="1:5" s="184" customFormat="1" ht="26.25" customHeight="1">
      <c r="A362" s="191">
        <v>70</v>
      </c>
      <c r="B362" s="192" t="s">
        <v>829</v>
      </c>
      <c r="C362" s="214"/>
      <c r="D362" s="214"/>
      <c r="E362" s="194"/>
    </row>
    <row r="363" spans="1:5" s="184" customFormat="1" ht="26.25" customHeight="1">
      <c r="A363" s="191">
        <v>71</v>
      </c>
      <c r="B363" s="192" t="s">
        <v>830</v>
      </c>
      <c r="C363" s="214"/>
      <c r="D363" s="214"/>
      <c r="E363" s="194"/>
    </row>
    <row r="364" spans="1:5" s="184" customFormat="1" ht="26.25" customHeight="1">
      <c r="A364" s="191">
        <v>72</v>
      </c>
      <c r="B364" s="192" t="s">
        <v>831</v>
      </c>
      <c r="C364" s="193"/>
      <c r="D364" s="193"/>
      <c r="E364" s="194"/>
    </row>
    <row r="365" spans="1:5" s="184" customFormat="1" ht="26.25" customHeight="1" thickBot="1">
      <c r="A365" s="195">
        <v>73</v>
      </c>
      <c r="B365" s="196" t="s">
        <v>832</v>
      </c>
      <c r="C365" s="218"/>
      <c r="D365" s="218"/>
      <c r="E365" s="198"/>
    </row>
    <row r="366" spans="1:5" s="179" customFormat="1" ht="12.75" customHeight="1" thickBot="1">
      <c r="A366" s="126">
        <v>74</v>
      </c>
      <c r="B366" s="135" t="s">
        <v>833</v>
      </c>
      <c r="C366" s="199">
        <f>SUM(C361:C365)</f>
        <v>0</v>
      </c>
      <c r="D366" s="199">
        <f>SUM(D361:D365)</f>
        <v>0</v>
      </c>
      <c r="E366" s="149">
        <f>SUM(E361:E365)</f>
        <v>0</v>
      </c>
    </row>
    <row r="367" spans="1:5" s="184" customFormat="1" ht="12.75" customHeight="1">
      <c r="A367" s="200">
        <v>75</v>
      </c>
      <c r="B367" s="210" t="s">
        <v>834</v>
      </c>
      <c r="C367" s="211"/>
      <c r="D367" s="211"/>
      <c r="E367" s="203"/>
    </row>
    <row r="368" spans="1:5" s="184" customFormat="1" ht="12.75" customHeight="1" thickBot="1">
      <c r="A368" s="195">
        <v>76</v>
      </c>
      <c r="B368" s="196" t="s">
        <v>835</v>
      </c>
      <c r="C368" s="218"/>
      <c r="D368" s="218"/>
      <c r="E368" s="198"/>
    </row>
    <row r="369" spans="1:5" s="179" customFormat="1" ht="12.75" customHeight="1" thickBot="1">
      <c r="A369" s="126">
        <v>77</v>
      </c>
      <c r="B369" s="135" t="s">
        <v>836</v>
      </c>
      <c r="C369" s="199">
        <f>SUM(C367:C368)</f>
        <v>0</v>
      </c>
      <c r="D369" s="199">
        <f>SUM(D367:D368)</f>
        <v>0</v>
      </c>
      <c r="E369" s="149">
        <f>SUM(E367:E368)</f>
        <v>0</v>
      </c>
    </row>
    <row r="370" spans="1:5" s="179" customFormat="1" ht="12.75" customHeight="1" thickBot="1">
      <c r="A370" s="126">
        <v>78</v>
      </c>
      <c r="B370" s="135" t="s">
        <v>837</v>
      </c>
      <c r="C370" s="199">
        <f>SUM(C366+C369)</f>
        <v>0</v>
      </c>
      <c r="D370" s="199">
        <f>SUM(D366+D369)</f>
        <v>0</v>
      </c>
      <c r="E370" s="149">
        <f>SUM(E366+E369)</f>
        <v>0</v>
      </c>
    </row>
    <row r="371" spans="1:5" s="184" customFormat="1" ht="12.75" customHeight="1">
      <c r="A371" s="200">
        <v>79</v>
      </c>
      <c r="B371" s="210" t="s">
        <v>838</v>
      </c>
      <c r="C371" s="202"/>
      <c r="D371" s="202"/>
      <c r="E371" s="203"/>
    </row>
    <row r="372" spans="1:5" s="184" customFormat="1" ht="12.75" customHeight="1">
      <c r="A372" s="191">
        <v>80</v>
      </c>
      <c r="B372" s="213" t="s">
        <v>839</v>
      </c>
      <c r="C372" s="193"/>
      <c r="D372" s="193"/>
      <c r="E372" s="194"/>
    </row>
    <row r="373" spans="1:5" s="184" customFormat="1" ht="12.75" customHeight="1">
      <c r="A373" s="191">
        <v>81</v>
      </c>
      <c r="B373" s="192" t="s">
        <v>840</v>
      </c>
      <c r="C373" s="214"/>
      <c r="D373" s="214"/>
      <c r="E373" s="194"/>
    </row>
    <row r="374" spans="1:5" s="184" customFormat="1" ht="12.75" customHeight="1">
      <c r="A374" s="191">
        <v>82</v>
      </c>
      <c r="B374" s="192" t="s">
        <v>841</v>
      </c>
      <c r="C374" s="214"/>
      <c r="D374" s="214"/>
      <c r="E374" s="194"/>
    </row>
    <row r="375" spans="1:5" s="184" customFormat="1" ht="12.75" customHeight="1">
      <c r="A375" s="191">
        <v>83</v>
      </c>
      <c r="B375" s="192" t="s">
        <v>842</v>
      </c>
      <c r="C375" s="214"/>
      <c r="D375" s="214"/>
      <c r="E375" s="194"/>
    </row>
    <row r="376" spans="1:5" s="184" customFormat="1" ht="12.75" customHeight="1" thickBot="1">
      <c r="A376" s="195">
        <v>84</v>
      </c>
      <c r="B376" s="217" t="s">
        <v>843</v>
      </c>
      <c r="C376" s="218"/>
      <c r="D376" s="218"/>
      <c r="E376" s="198"/>
    </row>
    <row r="377" spans="1:5" s="179" customFormat="1" ht="12.75" customHeight="1" thickBot="1">
      <c r="A377" s="126">
        <v>85</v>
      </c>
      <c r="B377" s="135" t="s">
        <v>844</v>
      </c>
      <c r="C377" s="199">
        <f>SUM(C371:C376)</f>
        <v>0</v>
      </c>
      <c r="D377" s="199">
        <f>SUM(D371:D376)</f>
        <v>0</v>
      </c>
      <c r="E377" s="149">
        <f>SUM(E371:E376)</f>
        <v>0</v>
      </c>
    </row>
    <row r="378" spans="1:5" s="179" customFormat="1" ht="12.75" customHeight="1" thickBot="1">
      <c r="A378" s="126">
        <v>86</v>
      </c>
      <c r="B378" s="135" t="s">
        <v>845</v>
      </c>
      <c r="C378" s="199">
        <f>SUM(C370+C377)</f>
        <v>0</v>
      </c>
      <c r="D378" s="199">
        <f>SUM(D370+D377)</f>
        <v>0</v>
      </c>
      <c r="E378" s="149">
        <f>SUM(E370+E377)</f>
        <v>0</v>
      </c>
    </row>
    <row r="379" spans="1:5" s="184" customFormat="1" ht="12.75" customHeight="1">
      <c r="A379" s="200">
        <v>87</v>
      </c>
      <c r="B379" s="210" t="s">
        <v>846</v>
      </c>
      <c r="C379" s="202"/>
      <c r="D379" s="202"/>
      <c r="E379" s="203"/>
    </row>
    <row r="380" spans="1:5" s="184" customFormat="1" ht="12.75" customHeight="1">
      <c r="A380" s="191">
        <v>88</v>
      </c>
      <c r="B380" s="192" t="s">
        <v>847</v>
      </c>
      <c r="C380" s="214"/>
      <c r="D380" s="214"/>
      <c r="E380" s="194"/>
    </row>
    <row r="381" spans="1:5" s="184" customFormat="1" ht="12.75" customHeight="1">
      <c r="A381" s="191">
        <v>89</v>
      </c>
      <c r="B381" s="192" t="s">
        <v>848</v>
      </c>
      <c r="C381" s="214"/>
      <c r="D381" s="214"/>
      <c r="E381" s="194"/>
    </row>
    <row r="382" spans="1:5" s="184" customFormat="1" ht="12.75" customHeight="1">
      <c r="A382" s="191">
        <v>90</v>
      </c>
      <c r="B382" s="213" t="s">
        <v>849</v>
      </c>
      <c r="C382" s="214"/>
      <c r="D382" s="214"/>
      <c r="E382" s="194"/>
    </row>
    <row r="383" spans="1:5" s="184" customFormat="1" ht="12.75" customHeight="1">
      <c r="A383" s="191">
        <v>91</v>
      </c>
      <c r="B383" s="213" t="s">
        <v>850</v>
      </c>
      <c r="C383" s="214"/>
      <c r="D383" s="214"/>
      <c r="E383" s="194"/>
    </row>
    <row r="384" spans="1:5" s="184" customFormat="1" ht="12.75" customHeight="1">
      <c r="A384" s="191">
        <v>92</v>
      </c>
      <c r="B384" s="213" t="s">
        <v>851</v>
      </c>
      <c r="C384" s="214"/>
      <c r="D384" s="214"/>
      <c r="E384" s="194"/>
    </row>
    <row r="385" spans="1:5" s="184" customFormat="1" ht="12.75" customHeight="1">
      <c r="A385" s="191">
        <v>93</v>
      </c>
      <c r="B385" s="213" t="s">
        <v>852</v>
      </c>
      <c r="C385" s="214"/>
      <c r="D385" s="214"/>
      <c r="E385" s="194"/>
    </row>
    <row r="386" spans="1:5" s="184" customFormat="1" ht="12.75" customHeight="1" thickBot="1">
      <c r="A386" s="195">
        <v>94</v>
      </c>
      <c r="B386" s="217" t="s">
        <v>853</v>
      </c>
      <c r="C386" s="218"/>
      <c r="D386" s="218"/>
      <c r="E386" s="198"/>
    </row>
    <row r="387" spans="1:5" s="179" customFormat="1" ht="12.75" customHeight="1" thickBot="1">
      <c r="A387" s="126">
        <v>95</v>
      </c>
      <c r="B387" s="135" t="s">
        <v>854</v>
      </c>
      <c r="C387" s="199">
        <f>SUM(C379:C386)</f>
        <v>0</v>
      </c>
      <c r="D387" s="199">
        <f>SUM(D379:D386)</f>
        <v>0</v>
      </c>
      <c r="E387" s="149">
        <f>SUM(E379:E386)</f>
        <v>0</v>
      </c>
    </row>
    <row r="388" spans="1:5" s="179" customFormat="1" ht="12.75" customHeight="1" thickBot="1">
      <c r="A388" s="126">
        <v>96</v>
      </c>
      <c r="B388" s="135" t="s">
        <v>855</v>
      </c>
      <c r="C388" s="199">
        <f>SUM(C378+C387)</f>
        <v>0</v>
      </c>
      <c r="D388" s="199">
        <f>SUM(D378+D387)</f>
        <v>0</v>
      </c>
      <c r="E388" s="149">
        <f>SUM(E378+E387)</f>
        <v>0</v>
      </c>
    </row>
    <row r="389" spans="1:5" s="184" customFormat="1" ht="12.75" customHeight="1">
      <c r="A389" s="200">
        <v>97</v>
      </c>
      <c r="B389" s="210" t="s">
        <v>856</v>
      </c>
      <c r="C389" s="202"/>
      <c r="D389" s="202"/>
      <c r="E389" s="203"/>
    </row>
    <row r="390" spans="1:5" s="184" customFormat="1" ht="12.75" customHeight="1">
      <c r="A390" s="191">
        <v>98</v>
      </c>
      <c r="B390" s="213" t="s">
        <v>857</v>
      </c>
      <c r="C390" s="193"/>
      <c r="D390" s="193"/>
      <c r="E390" s="194"/>
    </row>
    <row r="391" spans="1:5" s="184" customFormat="1" ht="12.75" customHeight="1" thickBot="1">
      <c r="A391" s="195">
        <v>99</v>
      </c>
      <c r="B391" s="217" t="s">
        <v>858</v>
      </c>
      <c r="C391" s="197"/>
      <c r="D391" s="197"/>
      <c r="E391" s="198"/>
    </row>
    <row r="392" spans="1:5" s="179" customFormat="1" ht="12.75" customHeight="1" thickBot="1">
      <c r="A392" s="126">
        <v>100</v>
      </c>
      <c r="B392" s="135" t="s">
        <v>859</v>
      </c>
      <c r="C392" s="199">
        <f>SUM(C389:C391)</f>
        <v>0</v>
      </c>
      <c r="D392" s="199">
        <f>SUM(D389:D391)</f>
        <v>0</v>
      </c>
      <c r="E392" s="149">
        <f>SUM(E389:E391)</f>
        <v>0</v>
      </c>
    </row>
    <row r="393" spans="1:5" s="179" customFormat="1" ht="12.75" customHeight="1" thickBot="1">
      <c r="A393" s="126">
        <v>101</v>
      </c>
      <c r="B393" s="135" t="s">
        <v>860</v>
      </c>
      <c r="C393" s="199">
        <f>SUM(C353+C360+C388+C392)</f>
        <v>0</v>
      </c>
      <c r="D393" s="199">
        <f>SUM(D353+D360+D388+D392)</f>
        <v>0</v>
      </c>
      <c r="E393" s="149">
        <f>SUM(E353+E360+E388+E392)</f>
        <v>0</v>
      </c>
    </row>
    <row r="394" spans="1:5" s="184" customFormat="1" ht="26.25" customHeight="1">
      <c r="A394" s="401" t="s">
        <v>861</v>
      </c>
      <c r="B394" s="402"/>
      <c r="C394" s="402"/>
      <c r="D394" s="402"/>
      <c r="E394" s="403"/>
    </row>
    <row r="395" spans="1:5" s="184" customFormat="1" ht="26.25" customHeight="1" thickBot="1">
      <c r="A395" s="404"/>
      <c r="B395" s="405"/>
      <c r="C395" s="405"/>
      <c r="D395" s="405"/>
      <c r="E395" s="406"/>
    </row>
    <row r="396" spans="1:5" s="184" customFormat="1" ht="26.25" customHeight="1" thickBot="1">
      <c r="A396" s="352" t="s">
        <v>420</v>
      </c>
      <c r="B396" s="353"/>
      <c r="C396" s="407" t="s">
        <v>862</v>
      </c>
      <c r="D396" s="408"/>
      <c r="E396" s="409"/>
    </row>
    <row r="397" spans="1:5" s="184" customFormat="1" ht="15" customHeight="1">
      <c r="A397" s="396" t="s">
        <v>863</v>
      </c>
      <c r="B397" s="398" t="s">
        <v>423</v>
      </c>
      <c r="C397" s="157" t="s">
        <v>424</v>
      </c>
      <c r="D397" s="157" t="s">
        <v>425</v>
      </c>
      <c r="E397" s="379" t="s">
        <v>426</v>
      </c>
    </row>
    <row r="398" spans="1:5" s="184" customFormat="1" ht="12" customHeight="1" thickBot="1">
      <c r="A398" s="397"/>
      <c r="B398" s="399"/>
      <c r="C398" s="158" t="s">
        <v>430</v>
      </c>
      <c r="D398" s="158"/>
      <c r="E398" s="400"/>
    </row>
    <row r="399" spans="1:5" s="184" customFormat="1" ht="13.5" customHeight="1">
      <c r="A399" s="219" t="s">
        <v>431</v>
      </c>
      <c r="B399" s="220" t="s">
        <v>864</v>
      </c>
      <c r="C399" s="221"/>
      <c r="D399" s="221"/>
      <c r="E399" s="189"/>
    </row>
    <row r="400" spans="1:5" s="184" customFormat="1" ht="13.5" customHeight="1">
      <c r="A400" s="222" t="s">
        <v>433</v>
      </c>
      <c r="B400" s="223" t="s">
        <v>865</v>
      </c>
      <c r="C400" s="224"/>
      <c r="D400" s="224"/>
      <c r="E400" s="194"/>
    </row>
    <row r="401" spans="1:7" s="190" customFormat="1" ht="13.5" customHeight="1" thickBot="1">
      <c r="A401" s="225" t="s">
        <v>435</v>
      </c>
      <c r="B401" s="226" t="s">
        <v>866</v>
      </c>
      <c r="C401" s="227"/>
      <c r="D401" s="227"/>
      <c r="E401" s="198"/>
    </row>
    <row r="402" spans="1:7" s="184" customFormat="1" ht="13.5" customHeight="1" thickBot="1">
      <c r="A402" s="228" t="s">
        <v>437</v>
      </c>
      <c r="B402" s="229" t="s">
        <v>867</v>
      </c>
      <c r="C402" s="170">
        <f>SUM(C399:C401)</f>
        <v>0</v>
      </c>
      <c r="D402" s="170">
        <f>SUM(D399:D401)</f>
        <v>0</v>
      </c>
      <c r="E402" s="149">
        <f>SUM(E399:E401)</f>
        <v>0</v>
      </c>
    </row>
    <row r="403" spans="1:7" s="184" customFormat="1" ht="13.5" customHeight="1">
      <c r="A403" s="222" t="s">
        <v>439</v>
      </c>
      <c r="B403" s="230" t="s">
        <v>868</v>
      </c>
      <c r="C403" s="231"/>
      <c r="D403" s="231"/>
      <c r="E403" s="203"/>
    </row>
    <row r="404" spans="1:7" s="184" customFormat="1" ht="13.5" customHeight="1">
      <c r="A404" s="222" t="s">
        <v>441</v>
      </c>
      <c r="B404" s="232" t="s">
        <v>869</v>
      </c>
      <c r="C404" s="224"/>
      <c r="D404" s="224"/>
      <c r="E404" s="194"/>
    </row>
    <row r="405" spans="1:7" s="184" customFormat="1" ht="13.5" customHeight="1">
      <c r="A405" s="222" t="s">
        <v>443</v>
      </c>
      <c r="B405" s="223" t="s">
        <v>870</v>
      </c>
      <c r="C405" s="224"/>
      <c r="D405" s="224"/>
      <c r="E405" s="194"/>
      <c r="F405" s="233">
        <f>SUM(E405*127%)</f>
        <v>0</v>
      </c>
      <c r="G405" s="233">
        <f>SUM(D405*127%)</f>
        <v>0</v>
      </c>
    </row>
    <row r="406" spans="1:7" s="190" customFormat="1" ht="13.5" customHeight="1">
      <c r="A406" s="222" t="s">
        <v>445</v>
      </c>
      <c r="B406" s="223" t="s">
        <v>871</v>
      </c>
      <c r="C406" s="224"/>
      <c r="D406" s="224"/>
      <c r="E406" s="194"/>
      <c r="F406" s="233">
        <f t="shared" ref="F406:F411" si="13">SUM(E406*127%)</f>
        <v>0</v>
      </c>
      <c r="G406" s="233">
        <f t="shared" ref="G406:G411" si="14">SUM(D406*127%)</f>
        <v>0</v>
      </c>
    </row>
    <row r="407" spans="1:7" s="190" customFormat="1" ht="13.5" customHeight="1">
      <c r="A407" s="222" t="s">
        <v>447</v>
      </c>
      <c r="B407" s="223" t="s">
        <v>872</v>
      </c>
      <c r="C407" s="224"/>
      <c r="D407" s="224"/>
      <c r="E407" s="194"/>
      <c r="F407" s="233">
        <f t="shared" si="13"/>
        <v>0</v>
      </c>
      <c r="G407" s="233"/>
    </row>
    <row r="408" spans="1:7" s="190" customFormat="1" ht="13.5" customHeight="1">
      <c r="A408" s="222">
        <v>10</v>
      </c>
      <c r="B408" s="223" t="s">
        <v>873</v>
      </c>
      <c r="C408" s="224"/>
      <c r="D408" s="224"/>
      <c r="E408" s="194"/>
      <c r="F408" s="233">
        <f t="shared" si="13"/>
        <v>0</v>
      </c>
      <c r="G408" s="233">
        <f t="shared" si="14"/>
        <v>0</v>
      </c>
    </row>
    <row r="409" spans="1:7" s="190" customFormat="1" ht="13.5" customHeight="1">
      <c r="A409" s="222">
        <v>11</v>
      </c>
      <c r="B409" s="223" t="s">
        <v>874</v>
      </c>
      <c r="C409" s="224"/>
      <c r="D409" s="224"/>
      <c r="E409" s="194"/>
      <c r="F409" s="233">
        <f t="shared" si="13"/>
        <v>0</v>
      </c>
      <c r="G409" s="233">
        <f t="shared" si="14"/>
        <v>0</v>
      </c>
    </row>
    <row r="410" spans="1:7" s="190" customFormat="1" ht="13.5" customHeight="1">
      <c r="A410" s="222">
        <v>12</v>
      </c>
      <c r="B410" s="223" t="s">
        <v>875</v>
      </c>
      <c r="C410" s="224"/>
      <c r="D410" s="224"/>
      <c r="E410" s="194"/>
      <c r="F410" s="233">
        <f t="shared" si="13"/>
        <v>0</v>
      </c>
      <c r="G410" s="233"/>
    </row>
    <row r="411" spans="1:7" s="190" customFormat="1" ht="13.5" customHeight="1" thickBot="1">
      <c r="A411" s="225">
        <v>13</v>
      </c>
      <c r="B411" s="234" t="s">
        <v>876</v>
      </c>
      <c r="C411" s="227"/>
      <c r="D411" s="227"/>
      <c r="E411" s="198"/>
      <c r="F411" s="233">
        <f t="shared" si="13"/>
        <v>0</v>
      </c>
      <c r="G411" s="233">
        <f t="shared" si="14"/>
        <v>0</v>
      </c>
    </row>
    <row r="412" spans="1:7" s="180" customFormat="1" ht="13.5" customHeight="1" thickBot="1">
      <c r="A412" s="168">
        <v>14</v>
      </c>
      <c r="B412" s="169" t="s">
        <v>877</v>
      </c>
      <c r="C412" s="170"/>
      <c r="D412" s="170"/>
      <c r="E412" s="149"/>
    </row>
    <row r="413" spans="1:7" s="184" customFormat="1" ht="13.5" customHeight="1">
      <c r="A413" s="222">
        <v>15</v>
      </c>
      <c r="B413" s="235" t="s">
        <v>878</v>
      </c>
      <c r="C413" s="231"/>
      <c r="D413" s="231"/>
      <c r="E413" s="203"/>
    </row>
    <row r="414" spans="1:7" s="190" customFormat="1" ht="13.5" customHeight="1">
      <c r="A414" s="222">
        <v>16</v>
      </c>
      <c r="B414" s="223" t="s">
        <v>879</v>
      </c>
      <c r="C414" s="224"/>
      <c r="D414" s="224"/>
      <c r="E414" s="194"/>
    </row>
    <row r="415" spans="1:7" s="190" customFormat="1" ht="13.5" customHeight="1">
      <c r="A415" s="222">
        <v>17</v>
      </c>
      <c r="B415" s="223" t="s">
        <v>880</v>
      </c>
      <c r="C415" s="224"/>
      <c r="D415" s="224"/>
      <c r="E415" s="194"/>
    </row>
    <row r="416" spans="1:7" s="190" customFormat="1" ht="13.5" customHeight="1" thickBot="1">
      <c r="A416" s="225">
        <v>18</v>
      </c>
      <c r="B416" s="226" t="s">
        <v>881</v>
      </c>
      <c r="C416" s="227"/>
      <c r="D416" s="227"/>
      <c r="E416" s="198"/>
    </row>
    <row r="417" spans="1:6" s="180" customFormat="1" ht="13.5" customHeight="1" thickBot="1">
      <c r="A417" s="168">
        <v>19</v>
      </c>
      <c r="B417" s="169" t="s">
        <v>882</v>
      </c>
      <c r="C417" s="170"/>
      <c r="D417" s="170"/>
      <c r="E417" s="149"/>
    </row>
    <row r="418" spans="1:6" s="184" customFormat="1" ht="13.5" customHeight="1">
      <c r="A418" s="222">
        <v>20</v>
      </c>
      <c r="B418" s="230" t="s">
        <v>883</v>
      </c>
      <c r="C418" s="231"/>
      <c r="D418" s="231"/>
      <c r="E418" s="203"/>
    </row>
    <row r="419" spans="1:6" s="184" customFormat="1" ht="13.5" customHeight="1">
      <c r="A419" s="222">
        <v>21</v>
      </c>
      <c r="B419" s="232" t="s">
        <v>884</v>
      </c>
      <c r="C419" s="224"/>
      <c r="D419" s="224"/>
      <c r="E419" s="194"/>
      <c r="F419" s="184">
        <f>SUM(E419)</f>
        <v>0</v>
      </c>
    </row>
    <row r="420" spans="1:6" s="184" customFormat="1" ht="13.5" customHeight="1" thickBot="1">
      <c r="A420" s="225">
        <v>22</v>
      </c>
      <c r="B420" s="234" t="s">
        <v>885</v>
      </c>
      <c r="C420" s="227"/>
      <c r="D420" s="227"/>
      <c r="E420" s="198"/>
    </row>
    <row r="421" spans="1:6" s="179" customFormat="1" ht="13.5" customHeight="1" thickBot="1">
      <c r="A421" s="168">
        <v>23</v>
      </c>
      <c r="B421" s="169" t="s">
        <v>886</v>
      </c>
      <c r="C421" s="170"/>
      <c r="D421" s="170"/>
      <c r="E421" s="149"/>
    </row>
    <row r="422" spans="1:6" s="179" customFormat="1" ht="13.5" customHeight="1" thickBot="1">
      <c r="A422" s="168">
        <v>24</v>
      </c>
      <c r="B422" s="236" t="s">
        <v>887</v>
      </c>
      <c r="C422" s="170">
        <v>5620</v>
      </c>
      <c r="D422" s="170">
        <v>5514</v>
      </c>
      <c r="E422" s="149">
        <v>4772</v>
      </c>
    </row>
    <row r="423" spans="1:6" s="184" customFormat="1" ht="13.5" customHeight="1">
      <c r="A423" s="222">
        <v>25</v>
      </c>
      <c r="B423" s="235" t="s">
        <v>888</v>
      </c>
      <c r="C423" s="231"/>
      <c r="D423" s="231"/>
      <c r="E423" s="203"/>
    </row>
    <row r="424" spans="1:6" s="184" customFormat="1" ht="13.5" customHeight="1">
      <c r="A424" s="222">
        <v>26</v>
      </c>
      <c r="B424" s="232" t="s">
        <v>889</v>
      </c>
      <c r="C424" s="224"/>
      <c r="D424" s="224"/>
      <c r="E424" s="194"/>
    </row>
    <row r="425" spans="1:6" s="184" customFormat="1" ht="13.5" customHeight="1">
      <c r="A425" s="222">
        <v>27</v>
      </c>
      <c r="B425" s="223" t="s">
        <v>890</v>
      </c>
      <c r="C425" s="224"/>
      <c r="D425" s="224"/>
      <c r="E425" s="194"/>
    </row>
    <row r="426" spans="1:6" s="184" customFormat="1" ht="13.5" customHeight="1">
      <c r="A426" s="222">
        <v>28</v>
      </c>
      <c r="B426" s="223" t="s">
        <v>891</v>
      </c>
      <c r="C426" s="224"/>
      <c r="D426" s="224"/>
      <c r="E426" s="194"/>
    </row>
    <row r="427" spans="1:6" s="184" customFormat="1" ht="13.5" customHeight="1">
      <c r="A427" s="222">
        <v>29</v>
      </c>
      <c r="B427" s="232" t="s">
        <v>892</v>
      </c>
      <c r="C427" s="224"/>
      <c r="D427" s="224"/>
      <c r="E427" s="194"/>
    </row>
    <row r="428" spans="1:6" s="184" customFormat="1" ht="26.25" customHeight="1">
      <c r="A428" s="222">
        <v>30</v>
      </c>
      <c r="B428" s="232" t="s">
        <v>893</v>
      </c>
      <c r="C428" s="224"/>
      <c r="D428" s="224"/>
      <c r="E428" s="194"/>
    </row>
    <row r="429" spans="1:6" s="184" customFormat="1" ht="13.5" customHeight="1" thickBot="1">
      <c r="A429" s="225">
        <v>31</v>
      </c>
      <c r="B429" s="234" t="s">
        <v>894</v>
      </c>
      <c r="C429" s="227"/>
      <c r="D429" s="227"/>
      <c r="E429" s="198"/>
    </row>
    <row r="430" spans="1:6" s="179" customFormat="1" ht="26.25" customHeight="1" thickBot="1">
      <c r="A430" s="168">
        <v>32</v>
      </c>
      <c r="B430" s="169" t="s">
        <v>895</v>
      </c>
      <c r="C430" s="170">
        <v>0</v>
      </c>
      <c r="D430" s="170">
        <v>0</v>
      </c>
      <c r="E430" s="149">
        <v>0</v>
      </c>
    </row>
    <row r="431" spans="1:6" s="184" customFormat="1" ht="26.25" customHeight="1" thickBot="1">
      <c r="A431" s="225">
        <v>33</v>
      </c>
      <c r="B431" s="237" t="s">
        <v>896</v>
      </c>
      <c r="C431" s="238"/>
      <c r="D431" s="238"/>
      <c r="E431" s="239"/>
    </row>
    <row r="432" spans="1:6" s="179" customFormat="1" ht="26.25" customHeight="1" thickBot="1">
      <c r="A432" s="168">
        <v>34</v>
      </c>
      <c r="B432" s="169" t="s">
        <v>897</v>
      </c>
      <c r="C432" s="170">
        <f>SUM(C430+C431)</f>
        <v>0</v>
      </c>
      <c r="D432" s="170">
        <f>SUM(D430+D431)</f>
        <v>0</v>
      </c>
      <c r="E432" s="149">
        <f>SUM(E430+E431)</f>
        <v>0</v>
      </c>
    </row>
    <row r="433" spans="1:5" s="184" customFormat="1" ht="13.5" customHeight="1">
      <c r="A433" s="363" t="s">
        <v>898</v>
      </c>
      <c r="B433" s="364"/>
      <c r="C433" s="364"/>
      <c r="D433" s="364"/>
      <c r="E433" s="365"/>
    </row>
    <row r="434" spans="1:5" s="184" customFormat="1" ht="15.75" customHeight="1" thickBot="1">
      <c r="A434" s="369"/>
      <c r="B434" s="370"/>
      <c r="C434" s="370"/>
      <c r="D434" s="370"/>
      <c r="E434" s="371"/>
    </row>
    <row r="435" spans="1:5" s="184" customFormat="1" ht="15.75" customHeight="1" thickBot="1">
      <c r="A435" s="352" t="s">
        <v>420</v>
      </c>
      <c r="B435" s="353"/>
      <c r="C435" s="372" t="s">
        <v>899</v>
      </c>
      <c r="D435" s="373"/>
      <c r="E435" s="374"/>
    </row>
    <row r="436" spans="1:5" s="184" customFormat="1" ht="19.5" customHeight="1">
      <c r="A436" s="396" t="s">
        <v>863</v>
      </c>
      <c r="B436" s="398" t="s">
        <v>423</v>
      </c>
      <c r="C436" s="157" t="s">
        <v>424</v>
      </c>
      <c r="D436" s="157" t="s">
        <v>425</v>
      </c>
      <c r="E436" s="379" t="s">
        <v>426</v>
      </c>
    </row>
    <row r="437" spans="1:5" s="184" customFormat="1" ht="16.5" customHeight="1" thickBot="1">
      <c r="A437" s="397"/>
      <c r="B437" s="399"/>
      <c r="C437" s="158" t="s">
        <v>430</v>
      </c>
      <c r="D437" s="158"/>
      <c r="E437" s="400"/>
    </row>
    <row r="438" spans="1:5" s="184" customFormat="1" ht="13.5" customHeight="1">
      <c r="A438" s="219" t="s">
        <v>431</v>
      </c>
      <c r="B438" s="240" t="s">
        <v>900</v>
      </c>
      <c r="C438" s="221"/>
      <c r="D438" s="221"/>
      <c r="E438" s="189"/>
    </row>
    <row r="439" spans="1:5" s="184" customFormat="1" ht="13.5" customHeight="1">
      <c r="A439" s="222" t="s">
        <v>433</v>
      </c>
      <c r="B439" s="232" t="s">
        <v>901</v>
      </c>
      <c r="C439" s="224"/>
      <c r="D439" s="224"/>
      <c r="E439" s="194"/>
    </row>
    <row r="440" spans="1:5" s="184" customFormat="1" ht="13.5" customHeight="1">
      <c r="A440" s="222" t="s">
        <v>435</v>
      </c>
      <c r="B440" s="232" t="s">
        <v>902</v>
      </c>
      <c r="C440" s="224"/>
      <c r="D440" s="224"/>
      <c r="E440" s="194"/>
    </row>
    <row r="441" spans="1:5" s="184" customFormat="1" ht="13.5" customHeight="1">
      <c r="A441" s="222" t="s">
        <v>437</v>
      </c>
      <c r="B441" s="232" t="s">
        <v>903</v>
      </c>
      <c r="C441" s="224"/>
      <c r="D441" s="224"/>
      <c r="E441" s="194"/>
    </row>
    <row r="442" spans="1:5" s="184" customFormat="1" ht="13.5" customHeight="1">
      <c r="A442" s="222" t="s">
        <v>439</v>
      </c>
      <c r="B442" s="232" t="s">
        <v>904</v>
      </c>
      <c r="C442" s="224"/>
      <c r="D442" s="224"/>
      <c r="E442" s="194"/>
    </row>
    <row r="443" spans="1:5" s="184" customFormat="1" ht="13.5" customHeight="1">
      <c r="A443" s="222" t="s">
        <v>441</v>
      </c>
      <c r="B443" s="232" t="s">
        <v>905</v>
      </c>
      <c r="C443" s="224"/>
      <c r="D443" s="224"/>
      <c r="E443" s="194"/>
    </row>
    <row r="444" spans="1:5" s="184" customFormat="1" ht="13.5" customHeight="1">
      <c r="A444" s="222" t="s">
        <v>443</v>
      </c>
      <c r="B444" s="232" t="s">
        <v>906</v>
      </c>
      <c r="C444" s="224"/>
      <c r="D444" s="224"/>
      <c r="E444" s="194"/>
    </row>
    <row r="445" spans="1:5" s="184" customFormat="1" ht="13.5" customHeight="1" thickBot="1">
      <c r="A445" s="225" t="s">
        <v>445</v>
      </c>
      <c r="B445" s="234" t="s">
        <v>907</v>
      </c>
      <c r="C445" s="227"/>
      <c r="D445" s="227"/>
      <c r="E445" s="198"/>
    </row>
    <row r="446" spans="1:5" s="184" customFormat="1" ht="26.25" customHeight="1" thickBot="1">
      <c r="A446" s="168" t="s">
        <v>447</v>
      </c>
      <c r="B446" s="169" t="s">
        <v>908</v>
      </c>
      <c r="C446" s="170">
        <f>SUM(C438:C445)</f>
        <v>0</v>
      </c>
      <c r="D446" s="170">
        <f>SUM(D438:D445)</f>
        <v>0</v>
      </c>
      <c r="E446" s="149">
        <f>SUM(E438:E445)</f>
        <v>0</v>
      </c>
    </row>
    <row r="447" spans="1:5" s="184" customFormat="1" ht="13.5" customHeight="1">
      <c r="A447" s="222" t="s">
        <v>449</v>
      </c>
      <c r="B447" s="230" t="s">
        <v>909</v>
      </c>
      <c r="C447" s="231"/>
      <c r="D447" s="231"/>
      <c r="E447" s="203"/>
    </row>
    <row r="448" spans="1:5" s="184" customFormat="1" ht="13.5" customHeight="1" thickBot="1">
      <c r="A448" s="225" t="s">
        <v>451</v>
      </c>
      <c r="B448" s="234" t="s">
        <v>910</v>
      </c>
      <c r="C448" s="227"/>
      <c r="D448" s="227"/>
      <c r="E448" s="198"/>
    </row>
    <row r="449" spans="1:5" s="179" customFormat="1" ht="13.5" customHeight="1" thickBot="1">
      <c r="A449" s="168" t="s">
        <v>453</v>
      </c>
      <c r="B449" s="169" t="s">
        <v>911</v>
      </c>
      <c r="C449" s="170">
        <f>SUM(C447:C448)</f>
        <v>0</v>
      </c>
      <c r="D449" s="170">
        <f>SUM(D447:D448)</f>
        <v>0</v>
      </c>
      <c r="E449" s="149">
        <f>SUM(E447:E448)</f>
        <v>0</v>
      </c>
    </row>
    <row r="450" spans="1:5" s="179" customFormat="1" ht="13.5" customHeight="1" thickBot="1">
      <c r="A450" s="168" t="s">
        <v>455</v>
      </c>
      <c r="B450" s="169" t="s">
        <v>912</v>
      </c>
      <c r="C450" s="170">
        <f>SUM(C446+C449)</f>
        <v>0</v>
      </c>
      <c r="D450" s="170">
        <f>SUM(D446+D449)</f>
        <v>0</v>
      </c>
      <c r="E450" s="149">
        <f>SUM(E446+E449)</f>
        <v>0</v>
      </c>
    </row>
    <row r="451" spans="1:5" s="184" customFormat="1" ht="13.5" customHeight="1">
      <c r="A451" s="222" t="s">
        <v>457</v>
      </c>
      <c r="B451" s="230" t="s">
        <v>913</v>
      </c>
      <c r="C451" s="231"/>
      <c r="D451" s="231"/>
      <c r="E451" s="203"/>
    </row>
    <row r="452" spans="1:5" s="184" customFormat="1" ht="13.5" customHeight="1">
      <c r="A452" s="222" t="s">
        <v>459</v>
      </c>
      <c r="B452" s="232" t="s">
        <v>914</v>
      </c>
      <c r="C452" s="224"/>
      <c r="D452" s="224"/>
      <c r="E452" s="194"/>
    </row>
    <row r="453" spans="1:5" s="184" customFormat="1" ht="13.5" customHeight="1">
      <c r="A453" s="222" t="s">
        <v>461</v>
      </c>
      <c r="B453" s="232" t="s">
        <v>915</v>
      </c>
      <c r="C453" s="224"/>
      <c r="D453" s="224"/>
      <c r="E453" s="194"/>
    </row>
    <row r="454" spans="1:5" s="184" customFormat="1" ht="13.5" customHeight="1">
      <c r="A454" s="222" t="s">
        <v>463</v>
      </c>
      <c r="B454" s="232" t="s">
        <v>916</v>
      </c>
      <c r="C454" s="224"/>
      <c r="D454" s="224"/>
      <c r="E454" s="194"/>
    </row>
    <row r="455" spans="1:5" s="184" customFormat="1" ht="13.5" customHeight="1">
      <c r="A455" s="159" t="s">
        <v>465</v>
      </c>
      <c r="B455" s="232" t="s">
        <v>917</v>
      </c>
      <c r="C455" s="224"/>
      <c r="D455" s="224"/>
      <c r="E455" s="194"/>
    </row>
    <row r="456" spans="1:5" s="184" customFormat="1" ht="13.5" customHeight="1">
      <c r="A456" s="222" t="s">
        <v>467</v>
      </c>
      <c r="B456" s="232" t="s">
        <v>918</v>
      </c>
      <c r="C456" s="224"/>
      <c r="D456" s="224"/>
      <c r="E456" s="194"/>
    </row>
    <row r="457" spans="1:5" s="184" customFormat="1" ht="13.5" customHeight="1" thickBot="1">
      <c r="A457" s="225" t="s">
        <v>469</v>
      </c>
      <c r="B457" s="234" t="s">
        <v>919</v>
      </c>
      <c r="C457" s="227"/>
      <c r="D457" s="227"/>
      <c r="E457" s="198"/>
    </row>
    <row r="458" spans="1:5" s="179" customFormat="1" ht="13.5" customHeight="1" thickBot="1">
      <c r="A458" s="168" t="s">
        <v>471</v>
      </c>
      <c r="B458" s="169" t="s">
        <v>920</v>
      </c>
      <c r="C458" s="170">
        <f>SUM(C451+C454+C455+C456+C457)</f>
        <v>0</v>
      </c>
      <c r="D458" s="170">
        <f>SUM(D451+D454+D455+D456+D457)</f>
        <v>0</v>
      </c>
      <c r="E458" s="149">
        <f>SUM(E451+E454+E455+E456+E457)</f>
        <v>0</v>
      </c>
    </row>
    <row r="459" spans="1:5" s="179" customFormat="1" ht="13.5" customHeight="1" thickBot="1">
      <c r="A459" s="168" t="s">
        <v>473</v>
      </c>
      <c r="B459" s="169" t="s">
        <v>921</v>
      </c>
      <c r="C459" s="170">
        <f>SUM(C450+C458)</f>
        <v>0</v>
      </c>
      <c r="D459" s="170">
        <f>SUM(D450+D458)</f>
        <v>0</v>
      </c>
      <c r="E459" s="149">
        <f>SUM(E450+E458)</f>
        <v>0</v>
      </c>
    </row>
    <row r="460" spans="1:5" s="184" customFormat="1" ht="13.5" customHeight="1">
      <c r="A460" s="222" t="s">
        <v>475</v>
      </c>
      <c r="B460" s="230" t="s">
        <v>922</v>
      </c>
      <c r="C460" s="231"/>
      <c r="D460" s="231"/>
      <c r="E460" s="203"/>
    </row>
    <row r="461" spans="1:5" s="184" customFormat="1" ht="13.5" customHeight="1">
      <c r="A461" s="222" t="s">
        <v>477</v>
      </c>
      <c r="B461" s="232" t="s">
        <v>923</v>
      </c>
      <c r="C461" s="224"/>
      <c r="D461" s="224"/>
      <c r="E461" s="194"/>
    </row>
    <row r="462" spans="1:5" s="184" customFormat="1" ht="13.5" customHeight="1">
      <c r="A462" s="222" t="s">
        <v>479</v>
      </c>
      <c r="B462" s="232" t="s">
        <v>924</v>
      </c>
      <c r="C462" s="224"/>
      <c r="D462" s="224"/>
      <c r="E462" s="194"/>
    </row>
    <row r="463" spans="1:5" s="184" customFormat="1" ht="13.5" customHeight="1">
      <c r="A463" s="222" t="s">
        <v>481</v>
      </c>
      <c r="B463" s="232" t="s">
        <v>925</v>
      </c>
      <c r="C463" s="224"/>
      <c r="D463" s="224"/>
      <c r="E463" s="194"/>
    </row>
    <row r="464" spans="1:5" s="184" customFormat="1" ht="13.5" customHeight="1">
      <c r="A464" s="241" t="s">
        <v>483</v>
      </c>
      <c r="B464" s="232" t="s">
        <v>926</v>
      </c>
      <c r="C464" s="224"/>
      <c r="D464" s="224"/>
      <c r="E464" s="194"/>
    </row>
    <row r="465" spans="1:5" s="184" customFormat="1" ht="26.25" customHeight="1">
      <c r="A465" s="222" t="s">
        <v>485</v>
      </c>
      <c r="B465" s="232" t="s">
        <v>927</v>
      </c>
      <c r="C465" s="224"/>
      <c r="D465" s="224"/>
      <c r="E465" s="194"/>
    </row>
    <row r="466" spans="1:5" s="184" customFormat="1" ht="13.5" customHeight="1" thickBot="1">
      <c r="A466" s="225" t="s">
        <v>487</v>
      </c>
      <c r="B466" s="234" t="s">
        <v>928</v>
      </c>
      <c r="C466" s="227"/>
      <c r="D466" s="227"/>
      <c r="E466" s="198"/>
    </row>
    <row r="467" spans="1:5" s="179" customFormat="1" ht="26.25" customHeight="1" thickBot="1">
      <c r="A467" s="168" t="s">
        <v>489</v>
      </c>
      <c r="B467" s="169" t="s">
        <v>929</v>
      </c>
      <c r="C467" s="170">
        <f>SUM(C460:C466)</f>
        <v>0</v>
      </c>
      <c r="D467" s="170">
        <f>SUM(D460:D466)</f>
        <v>0</v>
      </c>
      <c r="E467" s="149">
        <f>SUM(E460:E466)</f>
        <v>0</v>
      </c>
    </row>
    <row r="468" spans="1:5" s="184" customFormat="1" ht="13.5" customHeight="1">
      <c r="A468" s="222" t="s">
        <v>491</v>
      </c>
      <c r="B468" s="230" t="s">
        <v>930</v>
      </c>
      <c r="C468" s="231"/>
      <c r="D468" s="231"/>
      <c r="E468" s="203"/>
    </row>
    <row r="469" spans="1:5" s="184" customFormat="1" ht="13.5" customHeight="1">
      <c r="A469" s="222" t="s">
        <v>493</v>
      </c>
      <c r="B469" s="232" t="s">
        <v>931</v>
      </c>
      <c r="C469" s="224"/>
      <c r="D469" s="224"/>
      <c r="E469" s="194"/>
    </row>
    <row r="470" spans="1:5" s="184" customFormat="1" ht="13.5" customHeight="1">
      <c r="A470" s="222" t="s">
        <v>495</v>
      </c>
      <c r="B470" s="232" t="s">
        <v>932</v>
      </c>
      <c r="C470" s="224"/>
      <c r="D470" s="224"/>
      <c r="E470" s="194"/>
    </row>
    <row r="471" spans="1:5" s="184" customFormat="1" ht="13.5" customHeight="1">
      <c r="A471" s="222" t="s">
        <v>497</v>
      </c>
      <c r="B471" s="232" t="s">
        <v>933</v>
      </c>
      <c r="C471" s="224"/>
      <c r="D471" s="224"/>
      <c r="E471" s="194"/>
    </row>
    <row r="472" spans="1:5" s="184" customFormat="1" ht="13.5" customHeight="1">
      <c r="A472" s="222" t="s">
        <v>499</v>
      </c>
      <c r="B472" s="232" t="s">
        <v>934</v>
      </c>
      <c r="C472" s="224"/>
      <c r="D472" s="224"/>
      <c r="E472" s="194"/>
    </row>
    <row r="473" spans="1:5" s="114" customFormat="1" ht="26.25" customHeight="1">
      <c r="A473" s="159" t="s">
        <v>501</v>
      </c>
      <c r="B473" s="163" t="s">
        <v>935</v>
      </c>
      <c r="C473" s="164"/>
      <c r="D473" s="164"/>
      <c r="E473" s="134"/>
    </row>
    <row r="474" spans="1:5" s="184" customFormat="1" ht="13.5" customHeight="1" thickBot="1">
      <c r="A474" s="225" t="s">
        <v>503</v>
      </c>
      <c r="B474" s="234" t="s">
        <v>936</v>
      </c>
      <c r="C474" s="227"/>
      <c r="D474" s="227"/>
      <c r="E474" s="198"/>
    </row>
    <row r="475" spans="1:5" s="179" customFormat="1" ht="26.25" customHeight="1" thickBot="1">
      <c r="A475" s="168" t="s">
        <v>505</v>
      </c>
      <c r="B475" s="169" t="s">
        <v>937</v>
      </c>
      <c r="C475" s="170">
        <f>SUM(C468:C474)</f>
        <v>0</v>
      </c>
      <c r="D475" s="170">
        <f>SUM(D468:D474)</f>
        <v>0</v>
      </c>
      <c r="E475" s="149">
        <f>SUM(E468:E474)</f>
        <v>0</v>
      </c>
    </row>
    <row r="476" spans="1:5" s="179" customFormat="1" ht="26.25" customHeight="1" thickBot="1">
      <c r="A476" s="168" t="s">
        <v>507</v>
      </c>
      <c r="B476" s="169" t="s">
        <v>938</v>
      </c>
      <c r="C476" s="170">
        <f>SUM(C467+C475)</f>
        <v>0</v>
      </c>
      <c r="D476" s="170">
        <f>SUM(D467+D475)</f>
        <v>0</v>
      </c>
      <c r="E476" s="149">
        <f>SUM(E467+E475)</f>
        <v>0</v>
      </c>
    </row>
    <row r="477" spans="1:5" s="184" customFormat="1" ht="26.25" customHeight="1" thickBot="1">
      <c r="A477" s="225" t="s">
        <v>509</v>
      </c>
      <c r="B477" s="237" t="s">
        <v>939</v>
      </c>
      <c r="C477" s="238"/>
      <c r="D477" s="238"/>
      <c r="E477" s="239"/>
    </row>
    <row r="478" spans="1:5" s="179" customFormat="1" ht="26.25" customHeight="1" thickBot="1">
      <c r="A478" s="168" t="s">
        <v>511</v>
      </c>
      <c r="B478" s="169" t="s">
        <v>940</v>
      </c>
      <c r="C478" s="170">
        <f>SUM(C476+C477)</f>
        <v>0</v>
      </c>
      <c r="D478" s="170">
        <f>SUM(D476+D477)</f>
        <v>0</v>
      </c>
      <c r="E478" s="149">
        <f>SUM(E476+E477)</f>
        <v>0</v>
      </c>
    </row>
    <row r="479" spans="1:5" s="242" customFormat="1" ht="15.75" customHeight="1">
      <c r="A479" s="381" t="s">
        <v>941</v>
      </c>
      <c r="B479" s="382"/>
      <c r="C479" s="382"/>
      <c r="D479" s="382"/>
      <c r="E479" s="383"/>
    </row>
    <row r="480" spans="1:5" s="242" customFormat="1" ht="13.5" customHeight="1" thickBot="1">
      <c r="A480" s="384"/>
      <c r="B480" s="385"/>
      <c r="C480" s="385"/>
      <c r="D480" s="385"/>
      <c r="E480" s="386"/>
    </row>
    <row r="481" spans="1:6" s="242" customFormat="1" ht="15" customHeight="1" thickBot="1">
      <c r="A481" s="352" t="s">
        <v>420</v>
      </c>
      <c r="B481" s="353"/>
      <c r="C481" s="387" t="s">
        <v>942</v>
      </c>
      <c r="D481" s="388"/>
      <c r="E481" s="389"/>
    </row>
    <row r="482" spans="1:6" s="242" customFormat="1" ht="15.75" customHeight="1">
      <c r="A482" s="390" t="s">
        <v>863</v>
      </c>
      <c r="B482" s="392" t="s">
        <v>423</v>
      </c>
      <c r="C482" s="243" t="s">
        <v>424</v>
      </c>
      <c r="D482" s="243" t="s">
        <v>425</v>
      </c>
      <c r="E482" s="394" t="s">
        <v>426</v>
      </c>
    </row>
    <row r="483" spans="1:6" s="242" customFormat="1" ht="12" customHeight="1" thickBot="1">
      <c r="A483" s="391"/>
      <c r="B483" s="393"/>
      <c r="C483" s="244" t="s">
        <v>430</v>
      </c>
      <c r="D483" s="244"/>
      <c r="E483" s="395"/>
    </row>
    <row r="484" spans="1:6" s="242" customFormat="1" ht="13.5" customHeight="1">
      <c r="A484" s="245" t="s">
        <v>431</v>
      </c>
      <c r="B484" s="246" t="s">
        <v>943</v>
      </c>
      <c r="C484" s="247"/>
      <c r="D484" s="247"/>
      <c r="E484" s="248"/>
      <c r="F484" s="242">
        <f>SUM(D484-E484)</f>
        <v>0</v>
      </c>
    </row>
    <row r="485" spans="1:6" s="242" customFormat="1" ht="13.5" customHeight="1">
      <c r="A485" s="249" t="s">
        <v>433</v>
      </c>
      <c r="B485" s="250" t="s">
        <v>944</v>
      </c>
      <c r="C485" s="251"/>
      <c r="D485" s="251"/>
      <c r="E485" s="252"/>
    </row>
    <row r="486" spans="1:6" s="242" customFormat="1" ht="13.5" customHeight="1">
      <c r="A486" s="249" t="s">
        <v>435</v>
      </c>
      <c r="B486" s="250" t="s">
        <v>945</v>
      </c>
      <c r="C486" s="251"/>
      <c r="D486" s="251"/>
      <c r="E486" s="252"/>
    </row>
    <row r="487" spans="1:6" s="242" customFormat="1" ht="13.5" customHeight="1" thickBot="1">
      <c r="A487" s="253" t="s">
        <v>437</v>
      </c>
      <c r="B487" s="254" t="s">
        <v>946</v>
      </c>
      <c r="C487" s="255"/>
      <c r="D487" s="255"/>
      <c r="E487" s="256"/>
    </row>
    <row r="488" spans="1:6" s="242" customFormat="1" ht="13.5" customHeight="1" thickBot="1">
      <c r="A488" s="257" t="s">
        <v>439</v>
      </c>
      <c r="B488" s="258" t="s">
        <v>947</v>
      </c>
      <c r="C488" s="259">
        <v>74405</v>
      </c>
      <c r="D488" s="259">
        <v>76752</v>
      </c>
      <c r="E488" s="260">
        <v>73720</v>
      </c>
    </row>
    <row r="489" spans="1:6" s="242" customFormat="1" ht="13.5" customHeight="1" thickBot="1">
      <c r="A489" s="257" t="s">
        <v>441</v>
      </c>
      <c r="B489" s="258" t="s">
        <v>948</v>
      </c>
      <c r="C489" s="261"/>
      <c r="D489" s="261"/>
      <c r="E489" s="262"/>
    </row>
    <row r="490" spans="1:6" s="266" customFormat="1" ht="13.5" customHeight="1">
      <c r="A490" s="249" t="s">
        <v>443</v>
      </c>
      <c r="B490" s="263" t="s">
        <v>949</v>
      </c>
      <c r="C490" s="264"/>
      <c r="D490" s="264"/>
      <c r="E490" s="265"/>
    </row>
    <row r="491" spans="1:6" s="269" customFormat="1" ht="26.25" customHeight="1">
      <c r="A491" s="249" t="s">
        <v>445</v>
      </c>
      <c r="B491" s="250" t="s">
        <v>950</v>
      </c>
      <c r="C491" s="267"/>
      <c r="D491" s="267"/>
      <c r="E491" s="268"/>
    </row>
    <row r="492" spans="1:6" s="269" customFormat="1" ht="26.25" customHeight="1">
      <c r="A492" s="249" t="s">
        <v>447</v>
      </c>
      <c r="B492" s="250" t="s">
        <v>951</v>
      </c>
      <c r="C492" s="267"/>
      <c r="D492" s="267"/>
      <c r="E492" s="268"/>
    </row>
    <row r="493" spans="1:6" s="269" customFormat="1" ht="26.25" customHeight="1">
      <c r="A493" s="249" t="s">
        <v>449</v>
      </c>
      <c r="B493" s="250" t="s">
        <v>952</v>
      </c>
      <c r="C493" s="267"/>
      <c r="D493" s="267"/>
      <c r="E493" s="268"/>
    </row>
    <row r="494" spans="1:6" s="242" customFormat="1" ht="13.5" customHeight="1">
      <c r="A494" s="249" t="s">
        <v>451</v>
      </c>
      <c r="B494" s="250" t="s">
        <v>953</v>
      </c>
      <c r="C494" s="251"/>
      <c r="D494" s="251"/>
      <c r="E494" s="252"/>
    </row>
    <row r="495" spans="1:6" s="266" customFormat="1" ht="13.5" customHeight="1">
      <c r="A495" s="249" t="s">
        <v>453</v>
      </c>
      <c r="B495" s="250" t="s">
        <v>954</v>
      </c>
      <c r="C495" s="251"/>
      <c r="D495" s="251"/>
      <c r="E495" s="252"/>
    </row>
    <row r="496" spans="1:6" s="266" customFormat="1" ht="26.25" customHeight="1">
      <c r="A496" s="249" t="s">
        <v>455</v>
      </c>
      <c r="B496" s="250" t="s">
        <v>955</v>
      </c>
      <c r="C496" s="251"/>
      <c r="D496" s="251"/>
      <c r="E496" s="252"/>
    </row>
    <row r="497" spans="1:5" s="266" customFormat="1" ht="13.5" customHeight="1">
      <c r="A497" s="249" t="s">
        <v>457</v>
      </c>
      <c r="B497" s="250" t="s">
        <v>956</v>
      </c>
      <c r="C497" s="251"/>
      <c r="D497" s="251"/>
      <c r="E497" s="252"/>
    </row>
    <row r="498" spans="1:5" s="266" customFormat="1" ht="26.25" customHeight="1" thickBot="1">
      <c r="A498" s="253" t="s">
        <v>459</v>
      </c>
      <c r="B498" s="254" t="s">
        <v>957</v>
      </c>
      <c r="C498" s="255"/>
      <c r="D498" s="255"/>
      <c r="E498" s="256"/>
    </row>
    <row r="499" spans="1:5" s="266" customFormat="1" ht="13.5" customHeight="1" thickBot="1">
      <c r="A499" s="257" t="s">
        <v>461</v>
      </c>
      <c r="B499" s="258" t="s">
        <v>958</v>
      </c>
      <c r="C499" s="259">
        <f>SUM(C490:C498)</f>
        <v>0</v>
      </c>
      <c r="D499" s="259">
        <f>SUM(D490:D498)</f>
        <v>0</v>
      </c>
      <c r="E499" s="260">
        <f>SUM(E490:E498)</f>
        <v>0</v>
      </c>
    </row>
    <row r="500" spans="1:5" s="266" customFormat="1" ht="26.25" customHeight="1" thickBot="1">
      <c r="A500" s="253" t="s">
        <v>463</v>
      </c>
      <c r="B500" s="270" t="s">
        <v>959</v>
      </c>
      <c r="C500" s="271"/>
      <c r="D500" s="271"/>
      <c r="E500" s="272"/>
    </row>
    <row r="501" spans="1:5" s="266" customFormat="1" ht="13.5" customHeight="1" thickBot="1">
      <c r="A501" s="257" t="s">
        <v>465</v>
      </c>
      <c r="B501" s="258" t="s">
        <v>960</v>
      </c>
      <c r="C501" s="259">
        <f>SUM(C499+C500)</f>
        <v>0</v>
      </c>
      <c r="D501" s="259">
        <f>SUM(D499+D500)</f>
        <v>0</v>
      </c>
      <c r="E501" s="260">
        <f>SUM(E499+E500)</f>
        <v>0</v>
      </c>
    </row>
    <row r="502" spans="1:5" s="266" customFormat="1" ht="13.5" customHeight="1">
      <c r="A502" s="249" t="s">
        <v>467</v>
      </c>
      <c r="B502" s="263" t="s">
        <v>961</v>
      </c>
      <c r="C502" s="264"/>
      <c r="D502" s="264"/>
      <c r="E502" s="265"/>
    </row>
    <row r="503" spans="1:5" s="269" customFormat="1" ht="26.25" customHeight="1">
      <c r="A503" s="249" t="s">
        <v>469</v>
      </c>
      <c r="B503" s="250" t="s">
        <v>962</v>
      </c>
      <c r="C503" s="267"/>
      <c r="D503" s="267"/>
      <c r="E503" s="268"/>
    </row>
    <row r="504" spans="1:5" s="269" customFormat="1" ht="26.25" customHeight="1">
      <c r="A504" s="249" t="s">
        <v>471</v>
      </c>
      <c r="B504" s="250" t="s">
        <v>963</v>
      </c>
      <c r="C504" s="267"/>
      <c r="D504" s="267"/>
      <c r="E504" s="268"/>
    </row>
    <row r="505" spans="1:5" s="269" customFormat="1" ht="26.25" customHeight="1">
      <c r="A505" s="249" t="s">
        <v>473</v>
      </c>
      <c r="B505" s="250" t="s">
        <v>964</v>
      </c>
      <c r="C505" s="267"/>
      <c r="D505" s="267"/>
      <c r="E505" s="268"/>
    </row>
    <row r="506" spans="1:5" s="266" customFormat="1" ht="13.5" customHeight="1">
      <c r="A506" s="249" t="s">
        <v>475</v>
      </c>
      <c r="B506" s="250" t="s">
        <v>965</v>
      </c>
      <c r="C506" s="251"/>
      <c r="D506" s="251"/>
      <c r="E506" s="252"/>
    </row>
    <row r="507" spans="1:5" s="242" customFormat="1" ht="13.5" customHeight="1">
      <c r="A507" s="249" t="s">
        <v>477</v>
      </c>
      <c r="B507" s="250" t="s">
        <v>966</v>
      </c>
      <c r="C507" s="251"/>
      <c r="D507" s="251"/>
      <c r="E507" s="252"/>
    </row>
    <row r="508" spans="1:5" s="242" customFormat="1" ht="26.25" customHeight="1">
      <c r="A508" s="249" t="s">
        <v>479</v>
      </c>
      <c r="B508" s="250" t="s">
        <v>967</v>
      </c>
      <c r="C508" s="251"/>
      <c r="D508" s="251"/>
      <c r="E508" s="252"/>
    </row>
    <row r="509" spans="1:5" s="242" customFormat="1" ht="13.5" customHeight="1">
      <c r="A509" s="249" t="s">
        <v>481</v>
      </c>
      <c r="B509" s="250" t="s">
        <v>968</v>
      </c>
      <c r="C509" s="251"/>
      <c r="D509" s="251"/>
      <c r="E509" s="252"/>
    </row>
    <row r="510" spans="1:5" s="242" customFormat="1" ht="26.25" customHeight="1" thickBot="1">
      <c r="A510" s="253" t="s">
        <v>483</v>
      </c>
      <c r="B510" s="254" t="s">
        <v>969</v>
      </c>
      <c r="C510" s="255"/>
      <c r="D510" s="255"/>
      <c r="E510" s="256"/>
    </row>
    <row r="511" spans="1:5" s="242" customFormat="1" ht="13.5" customHeight="1" thickBot="1">
      <c r="A511" s="257" t="s">
        <v>485</v>
      </c>
      <c r="B511" s="258" t="s">
        <v>970</v>
      </c>
      <c r="C511" s="259">
        <f>SUM(C502:C510)</f>
        <v>0</v>
      </c>
      <c r="D511" s="259">
        <f>SUM(D502:D510)</f>
        <v>0</v>
      </c>
      <c r="E511" s="260">
        <f>SUM(E502:E510)</f>
        <v>0</v>
      </c>
    </row>
    <row r="512" spans="1:5" s="242" customFormat="1" ht="13.5" customHeight="1">
      <c r="A512" s="249" t="s">
        <v>487</v>
      </c>
      <c r="B512" s="263" t="s">
        <v>971</v>
      </c>
      <c r="C512" s="264"/>
      <c r="D512" s="264"/>
      <c r="E512" s="265"/>
    </row>
    <row r="513" spans="1:5" s="242" customFormat="1" ht="26.25" customHeight="1">
      <c r="A513" s="249" t="s">
        <v>489</v>
      </c>
      <c r="B513" s="250" t="s">
        <v>972</v>
      </c>
      <c r="C513" s="251"/>
      <c r="D513" s="251"/>
      <c r="E513" s="252"/>
    </row>
    <row r="514" spans="1:5" s="242" customFormat="1" ht="26.25" customHeight="1">
      <c r="A514" s="249" t="s">
        <v>491</v>
      </c>
      <c r="B514" s="250" t="s">
        <v>973</v>
      </c>
      <c r="C514" s="251"/>
      <c r="D514" s="251"/>
      <c r="E514" s="252"/>
    </row>
    <row r="515" spans="1:5" s="242" customFormat="1" ht="26.25" customHeight="1">
      <c r="A515" s="249" t="s">
        <v>493</v>
      </c>
      <c r="B515" s="250" t="s">
        <v>974</v>
      </c>
      <c r="C515" s="251"/>
      <c r="D515" s="251"/>
      <c r="E515" s="252"/>
    </row>
    <row r="516" spans="1:5" s="242" customFormat="1" ht="13.5" customHeight="1">
      <c r="A516" s="249" t="s">
        <v>495</v>
      </c>
      <c r="B516" s="250" t="s">
        <v>975</v>
      </c>
      <c r="C516" s="251"/>
      <c r="D516" s="251"/>
      <c r="E516" s="252"/>
    </row>
    <row r="517" spans="1:5" s="242" customFormat="1" ht="26.25" customHeight="1">
      <c r="A517" s="249" t="s">
        <v>497</v>
      </c>
      <c r="B517" s="250" t="s">
        <v>976</v>
      </c>
      <c r="C517" s="251"/>
      <c r="D517" s="251"/>
      <c r="E517" s="252"/>
    </row>
    <row r="518" spans="1:5" s="242" customFormat="1" ht="26.25" customHeight="1">
      <c r="A518" s="249" t="s">
        <v>499</v>
      </c>
      <c r="B518" s="250" t="s">
        <v>977</v>
      </c>
      <c r="C518" s="251"/>
      <c r="D518" s="251"/>
      <c r="E518" s="252"/>
    </row>
    <row r="519" spans="1:5" s="242" customFormat="1" ht="13.5" customHeight="1">
      <c r="A519" s="249" t="s">
        <v>501</v>
      </c>
      <c r="B519" s="250" t="s">
        <v>978</v>
      </c>
      <c r="C519" s="251"/>
      <c r="D519" s="251"/>
      <c r="E519" s="252"/>
    </row>
    <row r="520" spans="1:5" s="242" customFormat="1" ht="26.25" customHeight="1" thickBot="1">
      <c r="A520" s="253" t="s">
        <v>503</v>
      </c>
      <c r="B520" s="254" t="s">
        <v>979</v>
      </c>
      <c r="C520" s="255"/>
      <c r="D520" s="255"/>
      <c r="E520" s="256"/>
    </row>
    <row r="521" spans="1:5" s="242" customFormat="1" ht="13.5" customHeight="1" thickBot="1">
      <c r="A521" s="257" t="s">
        <v>505</v>
      </c>
      <c r="B521" s="258" t="s">
        <v>980</v>
      </c>
      <c r="C521" s="259">
        <f>SUM(C512:C520)</f>
        <v>0</v>
      </c>
      <c r="D521" s="259">
        <f>SUM(D512:D520)</f>
        <v>0</v>
      </c>
      <c r="E521" s="260">
        <f>SUM(E512:E520)</f>
        <v>0</v>
      </c>
    </row>
    <row r="522" spans="1:5" s="242" customFormat="1" ht="13.5" customHeight="1" thickBot="1">
      <c r="A522" s="257" t="s">
        <v>507</v>
      </c>
      <c r="B522" s="258" t="s">
        <v>981</v>
      </c>
      <c r="C522" s="259">
        <f>SUM(C521,C511)</f>
        <v>0</v>
      </c>
      <c r="D522" s="259">
        <f>SUM(D521,D511)</f>
        <v>0</v>
      </c>
      <c r="E522" s="260">
        <f>SUM(E521,E511)</f>
        <v>0</v>
      </c>
    </row>
    <row r="523" spans="1:5" s="242" customFormat="1" ht="26.25" customHeight="1" thickBot="1">
      <c r="A523" s="253" t="s">
        <v>509</v>
      </c>
      <c r="B523" s="270" t="s">
        <v>982</v>
      </c>
      <c r="C523" s="271"/>
      <c r="D523" s="271"/>
      <c r="E523" s="272"/>
    </row>
    <row r="524" spans="1:5" s="242" customFormat="1" ht="13.5" customHeight="1" thickBot="1">
      <c r="A524" s="257" t="s">
        <v>511</v>
      </c>
      <c r="B524" s="258" t="s">
        <v>983</v>
      </c>
      <c r="C524" s="259">
        <f>SUM(C522+C523)</f>
        <v>0</v>
      </c>
      <c r="D524" s="259">
        <f>SUM(D522+D523)</f>
        <v>0</v>
      </c>
      <c r="E524" s="260">
        <f>SUM(E522+E523)</f>
        <v>0</v>
      </c>
    </row>
    <row r="525" spans="1:5" s="242" customFormat="1" ht="13.5" customHeight="1" thickBot="1">
      <c r="A525" s="257" t="s">
        <v>513</v>
      </c>
      <c r="B525" s="258" t="s">
        <v>63</v>
      </c>
      <c r="C525" s="259">
        <f>SUM(C501+C524)</f>
        <v>0</v>
      </c>
      <c r="D525" s="259">
        <f>SUM(D501+D524)</f>
        <v>0</v>
      </c>
      <c r="E525" s="260">
        <f>SUM(E501+E524)</f>
        <v>0</v>
      </c>
    </row>
    <row r="526" spans="1:5" s="242" customFormat="1" ht="13.5" customHeight="1">
      <c r="A526" s="249" t="s">
        <v>515</v>
      </c>
      <c r="B526" s="263" t="s">
        <v>64</v>
      </c>
      <c r="C526" s="264"/>
      <c r="D526" s="264"/>
      <c r="E526" s="265"/>
    </row>
    <row r="527" spans="1:5" s="242" customFormat="1" ht="13.5" customHeight="1" thickBot="1">
      <c r="A527" s="253" t="s">
        <v>517</v>
      </c>
      <c r="B527" s="254" t="s">
        <v>65</v>
      </c>
      <c r="C527" s="255"/>
      <c r="D527" s="255"/>
      <c r="E527" s="256"/>
    </row>
    <row r="528" spans="1:5" s="242" customFormat="1" ht="26.25" customHeight="1" thickBot="1">
      <c r="A528" s="257" t="s">
        <v>519</v>
      </c>
      <c r="B528" s="258" t="s">
        <v>66</v>
      </c>
      <c r="C528" s="259">
        <f>SUM(C526:C527)</f>
        <v>0</v>
      </c>
      <c r="D528" s="259">
        <f>SUM(D526:D527)</f>
        <v>0</v>
      </c>
      <c r="E528" s="260">
        <f>SUM(E526:E527)</f>
        <v>0</v>
      </c>
    </row>
    <row r="529" spans="1:5" s="242" customFormat="1" ht="26.25" customHeight="1">
      <c r="A529" s="249" t="s">
        <v>521</v>
      </c>
      <c r="B529" s="263" t="s">
        <v>67</v>
      </c>
      <c r="C529" s="264"/>
      <c r="D529" s="264"/>
      <c r="E529" s="265"/>
    </row>
    <row r="530" spans="1:5" s="242" customFormat="1" ht="26.25" customHeight="1">
      <c r="A530" s="249" t="s">
        <v>522</v>
      </c>
      <c r="B530" s="250" t="s">
        <v>68</v>
      </c>
      <c r="C530" s="251"/>
      <c r="D530" s="251"/>
      <c r="E530" s="252"/>
    </row>
    <row r="531" spans="1:5" s="242" customFormat="1" ht="26.25" customHeight="1">
      <c r="A531" s="249" t="s">
        <v>524</v>
      </c>
      <c r="B531" s="250" t="s">
        <v>69</v>
      </c>
      <c r="C531" s="251"/>
      <c r="D531" s="251"/>
      <c r="E531" s="252"/>
    </row>
    <row r="532" spans="1:5" s="242" customFormat="1" ht="26.25" customHeight="1">
      <c r="A532" s="249" t="s">
        <v>526</v>
      </c>
      <c r="B532" s="250" t="s">
        <v>70</v>
      </c>
      <c r="C532" s="251"/>
      <c r="D532" s="251"/>
      <c r="E532" s="252"/>
    </row>
    <row r="533" spans="1:5" s="242" customFormat="1" ht="26.25" customHeight="1">
      <c r="A533" s="249" t="s">
        <v>528</v>
      </c>
      <c r="B533" s="250" t="s">
        <v>71</v>
      </c>
      <c r="C533" s="251"/>
      <c r="D533" s="251"/>
      <c r="E533" s="252"/>
    </row>
    <row r="534" spans="1:5" s="242" customFormat="1" ht="26.25" customHeight="1">
      <c r="A534" s="249" t="s">
        <v>530</v>
      </c>
      <c r="B534" s="250" t="s">
        <v>72</v>
      </c>
      <c r="C534" s="251"/>
      <c r="D534" s="251"/>
      <c r="E534" s="252"/>
    </row>
    <row r="535" spans="1:5" s="242" customFormat="1" ht="26.25" customHeight="1" thickBot="1">
      <c r="A535" s="253" t="s">
        <v>532</v>
      </c>
      <c r="B535" s="254" t="s">
        <v>73</v>
      </c>
      <c r="C535" s="255"/>
      <c r="D535" s="255"/>
      <c r="E535" s="256"/>
    </row>
    <row r="536" spans="1:5" s="242" customFormat="1" ht="26.25" customHeight="1" thickBot="1">
      <c r="A536" s="257" t="s">
        <v>534</v>
      </c>
      <c r="B536" s="258" t="s">
        <v>74</v>
      </c>
      <c r="C536" s="259">
        <f>SUM(C529:C535)</f>
        <v>0</v>
      </c>
      <c r="D536" s="259"/>
      <c r="E536" s="260"/>
    </row>
    <row r="537" spans="1:5" s="242" customFormat="1" ht="26.25" customHeight="1">
      <c r="A537" s="249" t="s">
        <v>536</v>
      </c>
      <c r="B537" s="263" t="s">
        <v>75</v>
      </c>
      <c r="C537" s="264"/>
      <c r="D537" s="264"/>
      <c r="E537" s="265"/>
    </row>
    <row r="538" spans="1:5" s="242" customFormat="1" ht="26.25" customHeight="1">
      <c r="A538" s="249" t="s">
        <v>538</v>
      </c>
      <c r="B538" s="250" t="s">
        <v>76</v>
      </c>
      <c r="C538" s="251"/>
      <c r="D538" s="251"/>
      <c r="E538" s="252"/>
    </row>
    <row r="539" spans="1:5" s="242" customFormat="1" ht="26.25" customHeight="1">
      <c r="A539" s="249" t="s">
        <v>540</v>
      </c>
      <c r="B539" s="250" t="s">
        <v>77</v>
      </c>
      <c r="C539" s="251"/>
      <c r="D539" s="251"/>
      <c r="E539" s="252"/>
    </row>
    <row r="540" spans="1:5" s="242" customFormat="1" ht="26.25" customHeight="1">
      <c r="A540" s="249" t="s">
        <v>542</v>
      </c>
      <c r="B540" s="250" t="s">
        <v>78</v>
      </c>
      <c r="C540" s="251"/>
      <c r="D540" s="251"/>
      <c r="E540" s="252"/>
    </row>
    <row r="541" spans="1:5" s="242" customFormat="1" ht="26.25" customHeight="1">
      <c r="A541" s="249" t="s">
        <v>79</v>
      </c>
      <c r="B541" s="250" t="s">
        <v>80</v>
      </c>
      <c r="C541" s="251"/>
      <c r="D541" s="251"/>
      <c r="E541" s="252"/>
    </row>
    <row r="542" spans="1:5" s="242" customFormat="1" ht="26.25" customHeight="1">
      <c r="A542" s="249" t="s">
        <v>81</v>
      </c>
      <c r="B542" s="250" t="s">
        <v>82</v>
      </c>
      <c r="C542" s="251"/>
      <c r="D542" s="251"/>
      <c r="E542" s="252"/>
    </row>
    <row r="543" spans="1:5" s="242" customFormat="1" ht="26.25" customHeight="1" thickBot="1">
      <c r="A543" s="253" t="s">
        <v>83</v>
      </c>
      <c r="B543" s="254" t="s">
        <v>84</v>
      </c>
      <c r="C543" s="255"/>
      <c r="D543" s="255"/>
      <c r="E543" s="256"/>
    </row>
    <row r="544" spans="1:5" s="242" customFormat="1" ht="26.25" customHeight="1" thickBot="1">
      <c r="A544" s="257" t="s">
        <v>85</v>
      </c>
      <c r="B544" s="258" t="s">
        <v>86</v>
      </c>
      <c r="C544" s="259">
        <f>SUM(C537:C543)</f>
        <v>0</v>
      </c>
      <c r="D544" s="259">
        <f>SUM(D537:D543)</f>
        <v>0</v>
      </c>
      <c r="E544" s="260">
        <f>SUM(E537:E543)</f>
        <v>0</v>
      </c>
    </row>
    <row r="545" spans="1:5" s="242" customFormat="1" ht="26.25" customHeight="1" thickBot="1">
      <c r="A545" s="257" t="s">
        <v>87</v>
      </c>
      <c r="B545" s="258" t="s">
        <v>88</v>
      </c>
      <c r="C545" s="259">
        <v>0</v>
      </c>
      <c r="D545" s="259">
        <v>3400</v>
      </c>
      <c r="E545" s="260">
        <v>3400</v>
      </c>
    </row>
    <row r="546" spans="1:5" s="242" customFormat="1" ht="26.25" customHeight="1" thickBot="1">
      <c r="A546" s="257" t="s">
        <v>89</v>
      </c>
      <c r="B546" s="258" t="s">
        <v>90</v>
      </c>
      <c r="C546" s="259"/>
      <c r="D546" s="259"/>
      <c r="E546" s="260"/>
    </row>
    <row r="547" spans="1:5" s="184" customFormat="1" ht="13.5" customHeight="1">
      <c r="A547" s="363" t="s">
        <v>91</v>
      </c>
      <c r="B547" s="364"/>
      <c r="C547" s="364"/>
      <c r="D547" s="364"/>
      <c r="E547" s="365"/>
    </row>
    <row r="548" spans="1:5" s="184" customFormat="1" ht="13.5" customHeight="1">
      <c r="A548" s="366"/>
      <c r="B548" s="367"/>
      <c r="C548" s="367"/>
      <c r="D548" s="367"/>
      <c r="E548" s="368"/>
    </row>
    <row r="549" spans="1:5" s="184" customFormat="1" ht="13.5" customHeight="1">
      <c r="A549" s="366"/>
      <c r="B549" s="367"/>
      <c r="C549" s="367"/>
      <c r="D549" s="367"/>
      <c r="E549" s="368"/>
    </row>
    <row r="550" spans="1:5" s="184" customFormat="1" ht="26.25" customHeight="1" thickBot="1">
      <c r="A550" s="369"/>
      <c r="B550" s="370"/>
      <c r="C550" s="370"/>
      <c r="D550" s="370"/>
      <c r="E550" s="371"/>
    </row>
    <row r="551" spans="1:5" s="184" customFormat="1" ht="13.5" customHeight="1" thickBot="1">
      <c r="A551" s="352" t="s">
        <v>420</v>
      </c>
      <c r="B551" s="353"/>
      <c r="C551" s="372" t="s">
        <v>92</v>
      </c>
      <c r="D551" s="373"/>
      <c r="E551" s="374"/>
    </row>
    <row r="552" spans="1:5" s="184" customFormat="1" ht="13.5" customHeight="1">
      <c r="A552" s="375" t="s">
        <v>863</v>
      </c>
      <c r="B552" s="377" t="s">
        <v>93</v>
      </c>
      <c r="C552" s="157" t="s">
        <v>424</v>
      </c>
      <c r="D552" s="157" t="s">
        <v>425</v>
      </c>
      <c r="E552" s="379" t="s">
        <v>426</v>
      </c>
    </row>
    <row r="553" spans="1:5" s="184" customFormat="1" ht="13.5" customHeight="1" thickBot="1">
      <c r="A553" s="376"/>
      <c r="B553" s="378"/>
      <c r="C553" s="185" t="s">
        <v>430</v>
      </c>
      <c r="D553" s="185"/>
      <c r="E553" s="380"/>
    </row>
    <row r="554" spans="1:5" s="190" customFormat="1" ht="26.25" customHeight="1">
      <c r="A554" s="186">
        <v>1</v>
      </c>
      <c r="B554" s="187" t="s">
        <v>94</v>
      </c>
      <c r="C554" s="188"/>
      <c r="D554" s="188"/>
      <c r="E554" s="189"/>
    </row>
    <row r="555" spans="1:5" s="190" customFormat="1" ht="26.25" customHeight="1">
      <c r="A555" s="191">
        <v>2</v>
      </c>
      <c r="B555" s="192" t="s">
        <v>95</v>
      </c>
      <c r="C555" s="193"/>
      <c r="D555" s="193"/>
      <c r="E555" s="194"/>
    </row>
    <row r="556" spans="1:5" s="190" customFormat="1" ht="26.25" customHeight="1">
      <c r="A556" s="191">
        <v>3</v>
      </c>
      <c r="B556" s="192" t="s">
        <v>96</v>
      </c>
      <c r="C556" s="193"/>
      <c r="D556" s="193"/>
      <c r="E556" s="194"/>
    </row>
    <row r="557" spans="1:5" s="190" customFormat="1" ht="26.25" customHeight="1">
      <c r="A557" s="191">
        <v>4</v>
      </c>
      <c r="B557" s="192" t="s">
        <v>97</v>
      </c>
      <c r="C557" s="193"/>
      <c r="D557" s="193"/>
      <c r="E557" s="194"/>
    </row>
    <row r="558" spans="1:5" s="190" customFormat="1" ht="26.25" customHeight="1">
      <c r="A558" s="191">
        <v>5</v>
      </c>
      <c r="B558" s="192" t="s">
        <v>98</v>
      </c>
      <c r="C558" s="193"/>
      <c r="D558" s="193"/>
      <c r="E558" s="194"/>
    </row>
    <row r="559" spans="1:5" s="190" customFormat="1" ht="26.25" customHeight="1">
      <c r="A559" s="191">
        <v>6</v>
      </c>
      <c r="B559" s="192" t="s">
        <v>99</v>
      </c>
      <c r="C559" s="193"/>
      <c r="D559" s="193"/>
      <c r="E559" s="194"/>
    </row>
    <row r="560" spans="1:5" s="190" customFormat="1" ht="26.25" customHeight="1" thickBot="1">
      <c r="A560" s="195">
        <v>7</v>
      </c>
      <c r="B560" s="196" t="s">
        <v>100</v>
      </c>
      <c r="C560" s="197"/>
      <c r="D560" s="197"/>
      <c r="E560" s="198"/>
    </row>
    <row r="561" spans="1:5" s="180" customFormat="1" ht="26.25" customHeight="1" thickBot="1">
      <c r="A561" s="126">
        <v>8</v>
      </c>
      <c r="B561" s="142" t="s">
        <v>101</v>
      </c>
      <c r="C561" s="199">
        <f>SUM(C554:C560)</f>
        <v>0</v>
      </c>
      <c r="D561" s="199">
        <f>SUM(D554:D560)</f>
        <v>0</v>
      </c>
      <c r="E561" s="149">
        <f>SUM(E554:E560)</f>
        <v>0</v>
      </c>
    </row>
    <row r="562" spans="1:5" s="190" customFormat="1" ht="26.25" customHeight="1">
      <c r="A562" s="200">
        <v>9</v>
      </c>
      <c r="B562" s="201" t="s">
        <v>102</v>
      </c>
      <c r="C562" s="202"/>
      <c r="D562" s="202"/>
      <c r="E562" s="203"/>
    </row>
    <row r="563" spans="1:5" s="190" customFormat="1" ht="26.25" customHeight="1">
      <c r="A563" s="191">
        <v>10</v>
      </c>
      <c r="B563" s="192" t="s">
        <v>103</v>
      </c>
      <c r="C563" s="193"/>
      <c r="D563" s="193"/>
      <c r="E563" s="194"/>
    </row>
    <row r="564" spans="1:5" s="190" customFormat="1" ht="26.25" customHeight="1">
      <c r="A564" s="191">
        <v>11</v>
      </c>
      <c r="B564" s="192" t="s">
        <v>104</v>
      </c>
      <c r="C564" s="193"/>
      <c r="D564" s="193"/>
      <c r="E564" s="194"/>
    </row>
    <row r="565" spans="1:5" s="190" customFormat="1" ht="26.25" customHeight="1">
      <c r="A565" s="191">
        <v>12</v>
      </c>
      <c r="B565" s="192" t="s">
        <v>105</v>
      </c>
      <c r="C565" s="193"/>
      <c r="D565" s="193"/>
      <c r="E565" s="194"/>
    </row>
    <row r="566" spans="1:5" s="190" customFormat="1" ht="26.25" customHeight="1">
      <c r="A566" s="191">
        <v>13</v>
      </c>
      <c r="B566" s="192" t="s">
        <v>106</v>
      </c>
      <c r="C566" s="193"/>
      <c r="D566" s="193"/>
      <c r="E566" s="194"/>
    </row>
    <row r="567" spans="1:5" s="190" customFormat="1" ht="26.25" customHeight="1">
      <c r="A567" s="191">
        <v>14</v>
      </c>
      <c r="B567" s="192" t="s">
        <v>107</v>
      </c>
      <c r="C567" s="193"/>
      <c r="D567" s="193"/>
      <c r="E567" s="194"/>
    </row>
    <row r="568" spans="1:5" s="190" customFormat="1" ht="26.25" customHeight="1" thickBot="1">
      <c r="A568" s="195">
        <v>15</v>
      </c>
      <c r="B568" s="196" t="s">
        <v>108</v>
      </c>
      <c r="C568" s="197"/>
      <c r="D568" s="197"/>
      <c r="E568" s="198"/>
    </row>
    <row r="569" spans="1:5" s="180" customFormat="1" ht="26.25" customHeight="1" thickBot="1">
      <c r="A569" s="126">
        <v>16</v>
      </c>
      <c r="B569" s="142" t="s">
        <v>109</v>
      </c>
      <c r="C569" s="199">
        <f>SUM(C562:C568)</f>
        <v>0</v>
      </c>
      <c r="D569" s="199">
        <f>SUM(D562:D568)</f>
        <v>0</v>
      </c>
      <c r="E569" s="149">
        <f>SUM(E562:E568)</f>
        <v>0</v>
      </c>
    </row>
    <row r="570" spans="1:5" s="180" customFormat="1" ht="26.25" customHeight="1" thickBot="1">
      <c r="A570" s="126">
        <v>17</v>
      </c>
      <c r="B570" s="142" t="s">
        <v>110</v>
      </c>
      <c r="C570" s="199">
        <f>SUM(C561+C569)</f>
        <v>0</v>
      </c>
      <c r="D570" s="199">
        <f>SUM(D561+D569)</f>
        <v>0</v>
      </c>
      <c r="E570" s="149">
        <f>SUM(E561+E569)</f>
        <v>0</v>
      </c>
    </row>
    <row r="571" spans="1:5" s="190" customFormat="1" ht="26.25" customHeight="1">
      <c r="A571" s="200">
        <v>18</v>
      </c>
      <c r="B571" s="201" t="s">
        <v>111</v>
      </c>
      <c r="C571" s="202"/>
      <c r="D571" s="202"/>
      <c r="E571" s="203"/>
    </row>
    <row r="572" spans="1:5" s="190" customFormat="1" ht="26.25" customHeight="1">
      <c r="A572" s="191">
        <v>19</v>
      </c>
      <c r="B572" s="192" t="s">
        <v>112</v>
      </c>
      <c r="C572" s="193"/>
      <c r="D572" s="193"/>
      <c r="E572" s="194"/>
    </row>
    <row r="573" spans="1:5" s="190" customFormat="1" ht="26.25" customHeight="1">
      <c r="A573" s="191">
        <v>20</v>
      </c>
      <c r="B573" s="192" t="s">
        <v>113</v>
      </c>
      <c r="C573" s="193"/>
      <c r="D573" s="193"/>
      <c r="E573" s="194"/>
    </row>
    <row r="574" spans="1:5" s="190" customFormat="1" ht="26.25" customHeight="1" thickBot="1">
      <c r="A574" s="195">
        <v>21</v>
      </c>
      <c r="B574" s="196" t="s">
        <v>114</v>
      </c>
      <c r="C574" s="197"/>
      <c r="D574" s="197"/>
      <c r="E574" s="198"/>
    </row>
    <row r="575" spans="1:5" s="180" customFormat="1" ht="26.25" customHeight="1" thickBot="1">
      <c r="A575" s="126">
        <v>22</v>
      </c>
      <c r="B575" s="142" t="s">
        <v>115</v>
      </c>
      <c r="C575" s="204">
        <f>SUM(C573:C574)</f>
        <v>0</v>
      </c>
      <c r="D575" s="204">
        <f>SUM(D573:D574)</f>
        <v>0</v>
      </c>
      <c r="E575" s="205">
        <f>SUM(E573:E574)</f>
        <v>0</v>
      </c>
    </row>
    <row r="576" spans="1:5" s="190" customFormat="1" ht="26.25" customHeight="1">
      <c r="A576" s="200">
        <v>23</v>
      </c>
      <c r="B576" s="201" t="s">
        <v>116</v>
      </c>
      <c r="C576" s="202"/>
      <c r="D576" s="202"/>
      <c r="E576" s="203"/>
    </row>
    <row r="577" spans="1:5" s="190" customFormat="1" ht="26.25" customHeight="1" thickBot="1">
      <c r="A577" s="195">
        <v>24</v>
      </c>
      <c r="B577" s="196" t="s">
        <v>117</v>
      </c>
      <c r="C577" s="197"/>
      <c r="D577" s="197"/>
      <c r="E577" s="198"/>
    </row>
    <row r="578" spans="1:5" s="180" customFormat="1" ht="26.25" customHeight="1" thickBot="1">
      <c r="A578" s="126">
        <v>25</v>
      </c>
      <c r="B578" s="142" t="s">
        <v>118</v>
      </c>
      <c r="C578" s="204">
        <f>SUM(C575+C576+C577)</f>
        <v>0</v>
      </c>
      <c r="D578" s="204">
        <f>SUM(D575+D576+D577)</f>
        <v>0</v>
      </c>
      <c r="E578" s="205">
        <f>SUM(E575+E576+E577)</f>
        <v>0</v>
      </c>
    </row>
    <row r="579" spans="1:5" s="190" customFormat="1" ht="13.5" customHeight="1">
      <c r="A579" s="200">
        <v>26</v>
      </c>
      <c r="B579" s="201" t="s">
        <v>119</v>
      </c>
      <c r="C579" s="202"/>
      <c r="D579" s="202"/>
      <c r="E579" s="203"/>
    </row>
    <row r="580" spans="1:5" s="190" customFormat="1" ht="26.25" customHeight="1">
      <c r="A580" s="191">
        <v>27</v>
      </c>
      <c r="B580" s="192" t="s">
        <v>120</v>
      </c>
      <c r="C580" s="193"/>
      <c r="D580" s="193"/>
      <c r="E580" s="194"/>
    </row>
    <row r="581" spans="1:5" s="190" customFormat="1" ht="26.25" customHeight="1" thickBot="1">
      <c r="A581" s="195">
        <v>28</v>
      </c>
      <c r="B581" s="196" t="s">
        <v>121</v>
      </c>
      <c r="C581" s="197"/>
      <c r="D581" s="197"/>
      <c r="E581" s="198"/>
    </row>
    <row r="582" spans="1:5" s="180" customFormat="1" ht="26.25" customHeight="1" thickBot="1">
      <c r="A582" s="126">
        <v>29</v>
      </c>
      <c r="B582" s="142" t="s">
        <v>122</v>
      </c>
      <c r="C582" s="199">
        <f>SUM(C571+C572+C578+C579+C580+C581)</f>
        <v>0</v>
      </c>
      <c r="D582" s="199">
        <f>SUM(D571+D572+D578+D579+D580+D581)</f>
        <v>0</v>
      </c>
      <c r="E582" s="149">
        <f>SUM(E571+E572+E578+E579+E580+E581)</f>
        <v>0</v>
      </c>
    </row>
    <row r="583" spans="1:5" s="190" customFormat="1" ht="26.25" customHeight="1">
      <c r="A583" s="200">
        <v>30</v>
      </c>
      <c r="B583" s="201" t="s">
        <v>123</v>
      </c>
      <c r="C583" s="202"/>
      <c r="D583" s="202"/>
      <c r="E583" s="203"/>
    </row>
    <row r="584" spans="1:5" s="190" customFormat="1" ht="26.25" customHeight="1">
      <c r="A584" s="191">
        <v>31</v>
      </c>
      <c r="B584" s="192" t="s">
        <v>124</v>
      </c>
      <c r="C584" s="193"/>
      <c r="D584" s="193"/>
      <c r="E584" s="194"/>
    </row>
    <row r="585" spans="1:5" s="190" customFormat="1" ht="26.25" customHeight="1">
      <c r="A585" s="191">
        <v>32</v>
      </c>
      <c r="B585" s="192" t="s">
        <v>125</v>
      </c>
      <c r="C585" s="193"/>
      <c r="D585" s="193"/>
      <c r="E585" s="194"/>
    </row>
    <row r="586" spans="1:5" s="190" customFormat="1" ht="26.25" customHeight="1" thickBot="1">
      <c r="A586" s="195">
        <v>33</v>
      </c>
      <c r="B586" s="196" t="s">
        <v>126</v>
      </c>
      <c r="C586" s="197"/>
      <c r="D586" s="197"/>
      <c r="E586" s="198"/>
    </row>
    <row r="587" spans="1:5" s="180" customFormat="1" ht="26.25" customHeight="1" thickBot="1">
      <c r="A587" s="126">
        <v>34</v>
      </c>
      <c r="B587" s="142" t="s">
        <v>127</v>
      </c>
      <c r="C587" s="204">
        <f>SUM(C585:C586)</f>
        <v>0</v>
      </c>
      <c r="D587" s="204">
        <f>SUM(D585:D586)</f>
        <v>0</v>
      </c>
      <c r="E587" s="205">
        <f>SUM(E585:E586)</f>
        <v>0</v>
      </c>
    </row>
    <row r="588" spans="1:5" s="190" customFormat="1" ht="26.25" customHeight="1">
      <c r="A588" s="200">
        <v>35</v>
      </c>
      <c r="B588" s="201" t="s">
        <v>128</v>
      </c>
      <c r="C588" s="202"/>
      <c r="D588" s="202"/>
      <c r="E588" s="203"/>
    </row>
    <row r="589" spans="1:5" s="190" customFormat="1" ht="26.25" customHeight="1" thickBot="1">
      <c r="A589" s="195">
        <v>36</v>
      </c>
      <c r="B589" s="196" t="s">
        <v>129</v>
      </c>
      <c r="C589" s="197"/>
      <c r="D589" s="197"/>
      <c r="E589" s="198"/>
    </row>
    <row r="590" spans="1:5" s="190" customFormat="1" ht="26.25" customHeight="1" thickBot="1">
      <c r="A590" s="126">
        <v>37</v>
      </c>
      <c r="B590" s="142" t="s">
        <v>130</v>
      </c>
      <c r="C590" s="204">
        <f>SUM(C587+C588+C589)</f>
        <v>0</v>
      </c>
      <c r="D590" s="204">
        <f>SUM(D587+D588+D589)</f>
        <v>0</v>
      </c>
      <c r="E590" s="205">
        <f>SUM(E587+E588+E589)</f>
        <v>0</v>
      </c>
    </row>
    <row r="591" spans="1:5" s="190" customFormat="1" ht="13.5" customHeight="1">
      <c r="A591" s="200">
        <v>38</v>
      </c>
      <c r="B591" s="201" t="s">
        <v>131</v>
      </c>
      <c r="C591" s="202"/>
      <c r="D591" s="202"/>
      <c r="E591" s="203"/>
    </row>
    <row r="592" spans="1:5" s="190" customFormat="1" ht="26.25" customHeight="1">
      <c r="A592" s="191">
        <v>39</v>
      </c>
      <c r="B592" s="192" t="s">
        <v>132</v>
      </c>
      <c r="C592" s="193"/>
      <c r="D592" s="193"/>
      <c r="E592" s="194"/>
    </row>
    <row r="593" spans="1:5" s="190" customFormat="1" ht="13.5" customHeight="1" thickBot="1">
      <c r="A593" s="195">
        <v>40</v>
      </c>
      <c r="B593" s="196" t="s">
        <v>133</v>
      </c>
      <c r="C593" s="197"/>
      <c r="D593" s="197"/>
      <c r="E593" s="198"/>
    </row>
    <row r="594" spans="1:5" s="180" customFormat="1" ht="26.25" customHeight="1" thickBot="1">
      <c r="A594" s="126">
        <v>41</v>
      </c>
      <c r="B594" s="142" t="s">
        <v>134</v>
      </c>
      <c r="C594" s="199">
        <f>SUM(C583+C584+C590+C591+C592+C593)</f>
        <v>0</v>
      </c>
      <c r="D594" s="199">
        <f>SUM(D583+D584+D590+D591+D592+D593)</f>
        <v>0</v>
      </c>
      <c r="E594" s="149">
        <f>SUM(E583+E584+E590+E591+E592+E593)</f>
        <v>0</v>
      </c>
    </row>
    <row r="595" spans="1:5" s="180" customFormat="1" ht="26.25" customHeight="1" thickBot="1">
      <c r="A595" s="126">
        <v>42</v>
      </c>
      <c r="B595" s="142" t="s">
        <v>135</v>
      </c>
      <c r="C595" s="199">
        <f>SUM(C582+C594)</f>
        <v>0</v>
      </c>
      <c r="D595" s="199">
        <f>SUM(D582+D594)</f>
        <v>0</v>
      </c>
      <c r="E595" s="149">
        <f>SUM(E582+E594)</f>
        <v>0</v>
      </c>
    </row>
    <row r="596" spans="1:5" s="190" customFormat="1" ht="26.25" customHeight="1">
      <c r="A596" s="200">
        <v>43</v>
      </c>
      <c r="B596" s="201" t="s">
        <v>136</v>
      </c>
      <c r="C596" s="202"/>
      <c r="D596" s="202"/>
      <c r="E596" s="203"/>
    </row>
    <row r="597" spans="1:5" s="190" customFormat="1" ht="26.25" customHeight="1">
      <c r="A597" s="191">
        <v>44</v>
      </c>
      <c r="B597" s="192" t="s">
        <v>137</v>
      </c>
      <c r="C597" s="193"/>
      <c r="D597" s="193"/>
      <c r="E597" s="194"/>
    </row>
    <row r="598" spans="1:5" s="190" customFormat="1" ht="26.25" customHeight="1">
      <c r="A598" s="191">
        <v>45</v>
      </c>
      <c r="B598" s="192" t="s">
        <v>138</v>
      </c>
      <c r="C598" s="193"/>
      <c r="D598" s="193"/>
      <c r="E598" s="194"/>
    </row>
    <row r="599" spans="1:5" s="190" customFormat="1" ht="26.25" customHeight="1">
      <c r="A599" s="191">
        <v>46</v>
      </c>
      <c r="B599" s="192" t="s">
        <v>139</v>
      </c>
      <c r="C599" s="193"/>
      <c r="D599" s="193"/>
      <c r="E599" s="194"/>
    </row>
    <row r="600" spans="1:5" s="190" customFormat="1" ht="26.25" customHeight="1">
      <c r="A600" s="191">
        <v>47</v>
      </c>
      <c r="B600" s="192" t="s">
        <v>140</v>
      </c>
      <c r="C600" s="193"/>
      <c r="D600" s="193"/>
      <c r="E600" s="194"/>
    </row>
    <row r="601" spans="1:5" s="190" customFormat="1" ht="26.25" customHeight="1">
      <c r="A601" s="191">
        <v>48</v>
      </c>
      <c r="B601" s="192" t="s">
        <v>141</v>
      </c>
      <c r="C601" s="193"/>
      <c r="D601" s="193"/>
      <c r="E601" s="194"/>
    </row>
    <row r="602" spans="1:5" s="190" customFormat="1" ht="26.25" customHeight="1" thickBot="1">
      <c r="A602" s="195">
        <v>49</v>
      </c>
      <c r="B602" s="196" t="s">
        <v>142</v>
      </c>
      <c r="C602" s="197"/>
      <c r="D602" s="197"/>
      <c r="E602" s="198"/>
    </row>
    <row r="603" spans="1:5" s="180" customFormat="1" ht="26.25" customHeight="1" thickBot="1">
      <c r="A603" s="126">
        <v>50</v>
      </c>
      <c r="B603" s="142" t="s">
        <v>143</v>
      </c>
      <c r="C603" s="199">
        <f>SUM(C596:C602)</f>
        <v>0</v>
      </c>
      <c r="D603" s="199">
        <f>SUM(D596:D602)</f>
        <v>0</v>
      </c>
      <c r="E603" s="149">
        <f>SUM(E596:E602)</f>
        <v>0</v>
      </c>
    </row>
    <row r="604" spans="1:5" s="190" customFormat="1" ht="26.25" customHeight="1">
      <c r="A604" s="200">
        <v>51</v>
      </c>
      <c r="B604" s="201" t="s">
        <v>144</v>
      </c>
      <c r="C604" s="202"/>
      <c r="D604" s="202"/>
      <c r="E604" s="203"/>
    </row>
    <row r="605" spans="1:5" s="190" customFormat="1" ht="26.25" customHeight="1">
      <c r="A605" s="191">
        <v>52</v>
      </c>
      <c r="B605" s="192" t="s">
        <v>145</v>
      </c>
      <c r="C605" s="193"/>
      <c r="D605" s="193"/>
      <c r="E605" s="194"/>
    </row>
    <row r="606" spans="1:5" s="190" customFormat="1" ht="26.25" customHeight="1">
      <c r="A606" s="191">
        <v>53</v>
      </c>
      <c r="B606" s="192" t="s">
        <v>146</v>
      </c>
      <c r="C606" s="193"/>
      <c r="D606" s="193"/>
      <c r="E606" s="194"/>
    </row>
    <row r="607" spans="1:5" s="190" customFormat="1" ht="26.25" customHeight="1">
      <c r="A607" s="191">
        <v>54</v>
      </c>
      <c r="B607" s="192" t="s">
        <v>147</v>
      </c>
      <c r="C607" s="193"/>
      <c r="D607" s="193"/>
      <c r="E607" s="194"/>
    </row>
    <row r="608" spans="1:5" s="190" customFormat="1" ht="26.25" customHeight="1">
      <c r="A608" s="191">
        <v>55</v>
      </c>
      <c r="B608" s="192" t="s">
        <v>148</v>
      </c>
      <c r="C608" s="193"/>
      <c r="D608" s="193"/>
      <c r="E608" s="194"/>
    </row>
    <row r="609" spans="1:5" s="190" customFormat="1" ht="26.25" customHeight="1">
      <c r="A609" s="191">
        <v>56</v>
      </c>
      <c r="B609" s="192" t="s">
        <v>149</v>
      </c>
      <c r="C609" s="193"/>
      <c r="D609" s="193"/>
      <c r="E609" s="194"/>
    </row>
    <row r="610" spans="1:5" s="190" customFormat="1" ht="26.25" customHeight="1" thickBot="1">
      <c r="A610" s="195">
        <v>57</v>
      </c>
      <c r="B610" s="196" t="s">
        <v>150</v>
      </c>
      <c r="C610" s="197"/>
      <c r="D610" s="197"/>
      <c r="E610" s="198"/>
    </row>
    <row r="611" spans="1:5" s="180" customFormat="1" ht="26.25" customHeight="1" thickBot="1">
      <c r="A611" s="126">
        <v>58</v>
      </c>
      <c r="B611" s="142" t="s">
        <v>151</v>
      </c>
      <c r="C611" s="199">
        <f>SUM(C604:C610)</f>
        <v>0</v>
      </c>
      <c r="D611" s="199">
        <f>SUM(D604:D610)</f>
        <v>0</v>
      </c>
      <c r="E611" s="149">
        <f>SUM(E604:E610)</f>
        <v>0</v>
      </c>
    </row>
    <row r="612" spans="1:5" s="180" customFormat="1" ht="26.25" customHeight="1" thickBot="1">
      <c r="A612" s="126">
        <v>59</v>
      </c>
      <c r="B612" s="142" t="s">
        <v>152</v>
      </c>
      <c r="C612" s="199">
        <f>SUM(C603+C611)</f>
        <v>0</v>
      </c>
      <c r="D612" s="199">
        <f>SUM(D603+D611)</f>
        <v>0</v>
      </c>
      <c r="E612" s="149">
        <f>SUM(E603+E611)</f>
        <v>0</v>
      </c>
    </row>
    <row r="613" spans="1:5" s="180" customFormat="1" ht="26.25" customHeight="1" thickBot="1">
      <c r="A613" s="126">
        <v>60</v>
      </c>
      <c r="B613" s="142" t="s">
        <v>153</v>
      </c>
      <c r="C613" s="199">
        <f>SUM(C570+C595+C612)</f>
        <v>0</v>
      </c>
      <c r="D613" s="199">
        <f>SUM(D570+D595+D612)</f>
        <v>0</v>
      </c>
      <c r="E613" s="149">
        <f>SUM(E570+E595+E612)</f>
        <v>0</v>
      </c>
    </row>
    <row r="614" spans="1:5" s="190" customFormat="1" ht="26.25" customHeight="1">
      <c r="A614" s="200">
        <v>61</v>
      </c>
      <c r="B614" s="201" t="s">
        <v>154</v>
      </c>
      <c r="C614" s="211"/>
      <c r="D614" s="211">
        <v>699</v>
      </c>
      <c r="E614" s="203">
        <v>4099</v>
      </c>
    </row>
    <row r="615" spans="1:5" s="190" customFormat="1" ht="26.25" customHeight="1">
      <c r="A615" s="191">
        <v>62</v>
      </c>
      <c r="B615" s="192" t="s">
        <v>155</v>
      </c>
      <c r="C615" s="214"/>
      <c r="D615" s="214"/>
      <c r="E615" s="194"/>
    </row>
    <row r="616" spans="1:5" s="190" customFormat="1" ht="13.5" customHeight="1">
      <c r="A616" s="191">
        <v>63</v>
      </c>
      <c r="B616" s="192" t="s">
        <v>156</v>
      </c>
      <c r="C616" s="214"/>
      <c r="D616" s="214"/>
      <c r="E616" s="194"/>
    </row>
    <row r="617" spans="1:5" s="190" customFormat="1" ht="13.5" customHeight="1">
      <c r="A617" s="191">
        <v>64</v>
      </c>
      <c r="B617" s="192" t="s">
        <v>157</v>
      </c>
      <c r="C617" s="214"/>
      <c r="D617" s="214"/>
      <c r="E617" s="194"/>
    </row>
    <row r="618" spans="1:5" s="190" customFormat="1" ht="13.5" customHeight="1" thickBot="1">
      <c r="A618" s="195">
        <v>65</v>
      </c>
      <c r="B618" s="196" t="s">
        <v>826</v>
      </c>
      <c r="C618" s="197"/>
      <c r="D618" s="218"/>
      <c r="E618" s="198"/>
    </row>
    <row r="619" spans="1:5" s="180" customFormat="1" ht="13.5" customHeight="1" thickBot="1">
      <c r="A619" s="126">
        <v>66</v>
      </c>
      <c r="B619" s="142" t="s">
        <v>158</v>
      </c>
      <c r="C619" s="199">
        <f>SUM(C614:C618)</f>
        <v>0</v>
      </c>
      <c r="D619" s="199"/>
      <c r="E619" s="149"/>
    </row>
    <row r="620" spans="1:5" s="190" customFormat="1" ht="13.5" customHeight="1">
      <c r="A620" s="200">
        <v>67</v>
      </c>
      <c r="B620" s="201" t="s">
        <v>159</v>
      </c>
      <c r="C620" s="211"/>
      <c r="D620" s="211"/>
      <c r="E620" s="203"/>
    </row>
    <row r="621" spans="1:5" s="190" customFormat="1" ht="13.5" customHeight="1">
      <c r="A621" s="191">
        <v>68</v>
      </c>
      <c r="B621" s="192" t="s">
        <v>160</v>
      </c>
      <c r="C621" s="193"/>
      <c r="D621" s="193"/>
      <c r="E621" s="194"/>
    </row>
    <row r="622" spans="1:5" s="190" customFormat="1" ht="13.5" customHeight="1">
      <c r="A622" s="191">
        <v>69</v>
      </c>
      <c r="B622" s="192" t="s">
        <v>161</v>
      </c>
      <c r="C622" s="214"/>
      <c r="D622" s="214"/>
      <c r="E622" s="194"/>
    </row>
    <row r="623" spans="1:5" s="190" customFormat="1" ht="13.5" customHeight="1">
      <c r="A623" s="191">
        <v>70</v>
      </c>
      <c r="B623" s="192" t="s">
        <v>162</v>
      </c>
      <c r="C623" s="214"/>
      <c r="D623" s="214"/>
      <c r="E623" s="194"/>
    </row>
    <row r="624" spans="1:5" s="190" customFormat="1" ht="13.5" customHeight="1" thickBot="1">
      <c r="A624" s="195">
        <v>71</v>
      </c>
      <c r="B624" s="196" t="s">
        <v>163</v>
      </c>
      <c r="C624" s="218"/>
      <c r="D624" s="218"/>
      <c r="E624" s="198"/>
    </row>
    <row r="625" spans="1:5" s="180" customFormat="1" ht="13.5" customHeight="1" thickBot="1">
      <c r="A625" s="126">
        <v>72</v>
      </c>
      <c r="B625" s="142" t="s">
        <v>164</v>
      </c>
      <c r="C625" s="199">
        <f>SUM(C620:C624)</f>
        <v>0</v>
      </c>
      <c r="D625" s="199"/>
      <c r="E625" s="149"/>
    </row>
    <row r="626" spans="1:5" s="190" customFormat="1" ht="13.5" customHeight="1">
      <c r="A626" s="200">
        <v>73</v>
      </c>
      <c r="B626" s="201" t="s">
        <v>165</v>
      </c>
      <c r="C626" s="211"/>
      <c r="D626" s="211"/>
      <c r="E626" s="203"/>
    </row>
    <row r="627" spans="1:5" s="190" customFormat="1" ht="13.5" customHeight="1" thickBot="1">
      <c r="A627" s="195">
        <v>74</v>
      </c>
      <c r="B627" s="196" t="s">
        <v>166</v>
      </c>
      <c r="C627" s="197"/>
      <c r="D627" s="197"/>
      <c r="E627" s="273"/>
    </row>
    <row r="628" spans="1:5" s="179" customFormat="1" ht="13.5" customHeight="1" thickBot="1">
      <c r="A628" s="126">
        <v>75</v>
      </c>
      <c r="B628" s="142" t="s">
        <v>167</v>
      </c>
      <c r="C628" s="199">
        <f>SUM(C626:C627)</f>
        <v>0</v>
      </c>
      <c r="D628" s="199"/>
      <c r="E628" s="149"/>
    </row>
    <row r="629" spans="1:5" s="180" customFormat="1" ht="13.5" customHeight="1" thickBot="1">
      <c r="A629" s="126">
        <v>76</v>
      </c>
      <c r="B629" s="142" t="s">
        <v>168</v>
      </c>
      <c r="C629" s="199">
        <f>SUM(C625+C628)</f>
        <v>0</v>
      </c>
      <c r="D629" s="199"/>
      <c r="E629" s="149"/>
    </row>
    <row r="630" spans="1:5" s="190" customFormat="1" ht="13.5" customHeight="1">
      <c r="A630" s="200">
        <v>77</v>
      </c>
      <c r="B630" s="201" t="s">
        <v>169</v>
      </c>
      <c r="C630" s="202"/>
      <c r="D630" s="202"/>
      <c r="E630" s="203"/>
    </row>
    <row r="631" spans="1:5" s="190" customFormat="1" ht="13.5" customHeight="1">
      <c r="A631" s="191">
        <v>78</v>
      </c>
      <c r="B631" s="192" t="s">
        <v>170</v>
      </c>
      <c r="C631" s="193"/>
      <c r="D631" s="193"/>
      <c r="E631" s="194"/>
    </row>
    <row r="632" spans="1:5" s="184" customFormat="1" ht="13.5" customHeight="1">
      <c r="A632" s="191">
        <v>79</v>
      </c>
      <c r="B632" s="192" t="s">
        <v>171</v>
      </c>
      <c r="C632" s="214"/>
      <c r="D632" s="214"/>
      <c r="E632" s="194"/>
    </row>
    <row r="633" spans="1:5" s="184" customFormat="1" ht="26.25" customHeight="1">
      <c r="A633" s="191">
        <v>80</v>
      </c>
      <c r="B633" s="192" t="s">
        <v>172</v>
      </c>
      <c r="C633" s="214"/>
      <c r="D633" s="214"/>
      <c r="E633" s="194"/>
    </row>
    <row r="634" spans="1:5" s="184" customFormat="1" ht="13.5" customHeight="1">
      <c r="A634" s="191">
        <v>81</v>
      </c>
      <c r="B634" s="192" t="s">
        <v>173</v>
      </c>
      <c r="C634" s="214"/>
      <c r="D634" s="214"/>
      <c r="E634" s="194"/>
    </row>
    <row r="635" spans="1:5" s="184" customFormat="1" ht="13.5" customHeight="1" thickBot="1">
      <c r="A635" s="195">
        <v>82</v>
      </c>
      <c r="B635" s="196" t="s">
        <v>174</v>
      </c>
      <c r="C635" s="218"/>
      <c r="D635" s="218"/>
      <c r="E635" s="198"/>
    </row>
    <row r="636" spans="1:5" s="179" customFormat="1" ht="13.5" customHeight="1" thickBot="1">
      <c r="A636" s="126">
        <v>83</v>
      </c>
      <c r="B636" s="142" t="s">
        <v>175</v>
      </c>
      <c r="C636" s="199">
        <f>SUM(C630:C635)</f>
        <v>0</v>
      </c>
      <c r="D636" s="199"/>
      <c r="E636" s="149"/>
    </row>
    <row r="637" spans="1:5" s="179" customFormat="1" ht="13.5" customHeight="1" thickBot="1">
      <c r="A637" s="126">
        <v>84</v>
      </c>
      <c r="B637" s="142" t="s">
        <v>176</v>
      </c>
      <c r="C637" s="199">
        <f>SUM(C629+C636)</f>
        <v>0</v>
      </c>
      <c r="D637" s="199"/>
      <c r="E637" s="149"/>
    </row>
    <row r="638" spans="1:5" s="184" customFormat="1" ht="13.5" customHeight="1">
      <c r="A638" s="200">
        <v>85</v>
      </c>
      <c r="B638" s="201" t="s">
        <v>177</v>
      </c>
      <c r="C638" s="202"/>
      <c r="D638" s="202"/>
      <c r="E638" s="203"/>
    </row>
    <row r="639" spans="1:5" s="184" customFormat="1" ht="26.25" customHeight="1">
      <c r="A639" s="191">
        <v>86</v>
      </c>
      <c r="B639" s="192" t="s">
        <v>178</v>
      </c>
      <c r="C639" s="193"/>
      <c r="D639" s="193"/>
      <c r="E639" s="194"/>
    </row>
    <row r="640" spans="1:5" s="184" customFormat="1" ht="13.5" customHeight="1">
      <c r="A640" s="191">
        <v>87</v>
      </c>
      <c r="B640" s="192" t="s">
        <v>179</v>
      </c>
      <c r="C640" s="193"/>
      <c r="D640" s="193"/>
      <c r="E640" s="194"/>
    </row>
    <row r="641" spans="1:5" s="184" customFormat="1" ht="13.5" customHeight="1">
      <c r="A641" s="191">
        <v>88</v>
      </c>
      <c r="B641" s="192" t="s">
        <v>180</v>
      </c>
      <c r="C641" s="214"/>
      <c r="D641" s="214"/>
      <c r="E641" s="194"/>
    </row>
    <row r="642" spans="1:5" s="184" customFormat="1" ht="13.5" customHeight="1">
      <c r="A642" s="191">
        <v>89</v>
      </c>
      <c r="B642" s="192" t="s">
        <v>181</v>
      </c>
      <c r="C642" s="214"/>
      <c r="D642" s="214"/>
      <c r="E642" s="194"/>
    </row>
    <row r="643" spans="1:5" s="184" customFormat="1" ht="13.5" customHeight="1">
      <c r="A643" s="191">
        <v>90</v>
      </c>
      <c r="B643" s="192" t="s">
        <v>182</v>
      </c>
      <c r="C643" s="214"/>
      <c r="D643" s="214"/>
      <c r="E643" s="194"/>
    </row>
    <row r="644" spans="1:5" s="190" customFormat="1" ht="13.5" customHeight="1">
      <c r="A644" s="191">
        <v>91</v>
      </c>
      <c r="B644" s="192" t="s">
        <v>183</v>
      </c>
      <c r="C644" s="214"/>
      <c r="D644" s="214"/>
      <c r="E644" s="194"/>
    </row>
    <row r="645" spans="1:5" s="190" customFormat="1" ht="13.5" customHeight="1" thickBot="1">
      <c r="A645" s="195">
        <v>92</v>
      </c>
      <c r="B645" s="196" t="s">
        <v>184</v>
      </c>
      <c r="C645" s="218"/>
      <c r="D645" s="218"/>
      <c r="E645" s="198"/>
    </row>
    <row r="646" spans="1:5" s="179" customFormat="1" ht="13.5" customHeight="1" thickBot="1">
      <c r="A646" s="126">
        <v>93</v>
      </c>
      <c r="B646" s="142" t="s">
        <v>185</v>
      </c>
      <c r="C646" s="199">
        <f>SUM(C638:C645)</f>
        <v>0</v>
      </c>
      <c r="D646" s="199"/>
      <c r="E646" s="149"/>
    </row>
    <row r="647" spans="1:5" s="179" customFormat="1" ht="13.5" customHeight="1" thickBot="1">
      <c r="A647" s="126">
        <v>94</v>
      </c>
      <c r="B647" s="142" t="s">
        <v>186</v>
      </c>
      <c r="C647" s="199">
        <f>SUM(C637+C646)</f>
        <v>0</v>
      </c>
      <c r="D647" s="199"/>
      <c r="E647" s="149"/>
    </row>
    <row r="648" spans="1:5" s="184" customFormat="1" ht="13.5" customHeight="1">
      <c r="A648" s="200">
        <v>95</v>
      </c>
      <c r="B648" s="201" t="s">
        <v>187</v>
      </c>
      <c r="C648" s="202"/>
      <c r="D648" s="202"/>
      <c r="E648" s="203"/>
    </row>
    <row r="649" spans="1:5" s="184" customFormat="1" ht="13.5" customHeight="1">
      <c r="A649" s="191">
        <v>96</v>
      </c>
      <c r="B649" s="192" t="s">
        <v>188</v>
      </c>
      <c r="C649" s="193"/>
      <c r="D649" s="193"/>
      <c r="E649" s="194"/>
    </row>
    <row r="650" spans="1:5" s="184" customFormat="1" ht="13.5" customHeight="1">
      <c r="A650" s="191">
        <v>97</v>
      </c>
      <c r="B650" s="192" t="s">
        <v>189</v>
      </c>
      <c r="C650" s="193"/>
      <c r="D650" s="193"/>
      <c r="E650" s="194"/>
    </row>
    <row r="651" spans="1:5" s="184" customFormat="1" ht="13.5" customHeight="1">
      <c r="A651" s="191">
        <v>98</v>
      </c>
      <c r="B651" s="192" t="s">
        <v>190</v>
      </c>
      <c r="C651" s="193"/>
      <c r="D651" s="193"/>
      <c r="E651" s="194"/>
    </row>
    <row r="652" spans="1:5" s="184" customFormat="1" ht="26.25" customHeight="1">
      <c r="A652" s="191">
        <v>99</v>
      </c>
      <c r="B652" s="192" t="s">
        <v>191</v>
      </c>
      <c r="C652" s="193"/>
      <c r="D652" s="193"/>
      <c r="E652" s="194"/>
    </row>
    <row r="653" spans="1:5" s="184" customFormat="1" ht="13.5" customHeight="1">
      <c r="A653" s="191">
        <v>100</v>
      </c>
      <c r="B653" s="192" t="s">
        <v>192</v>
      </c>
      <c r="C653" s="193"/>
      <c r="D653" s="193"/>
      <c r="E653" s="194"/>
    </row>
    <row r="654" spans="1:5" s="184" customFormat="1" ht="26.25" customHeight="1" thickBot="1">
      <c r="A654" s="195">
        <v>101</v>
      </c>
      <c r="B654" s="196" t="s">
        <v>193</v>
      </c>
      <c r="C654" s="197"/>
      <c r="D654" s="197"/>
      <c r="E654" s="198"/>
    </row>
    <row r="655" spans="1:5" s="179" customFormat="1" ht="13.5" customHeight="1" thickBot="1">
      <c r="A655" s="126">
        <v>102</v>
      </c>
      <c r="B655" s="142" t="s">
        <v>194</v>
      </c>
      <c r="C655" s="204">
        <f>SUM(C648:C654)</f>
        <v>0</v>
      </c>
      <c r="D655" s="204"/>
      <c r="E655" s="205"/>
    </row>
    <row r="656" spans="1:5" s="184" customFormat="1" ht="13.5" customHeight="1">
      <c r="A656" s="200">
        <v>103</v>
      </c>
      <c r="B656" s="201" t="s">
        <v>195</v>
      </c>
      <c r="C656" s="202"/>
      <c r="D656" s="202"/>
      <c r="E656" s="203"/>
    </row>
    <row r="657" spans="1:5" s="184" customFormat="1" ht="13.5" customHeight="1">
      <c r="A657" s="191">
        <v>104</v>
      </c>
      <c r="B657" s="192" t="s">
        <v>196</v>
      </c>
      <c r="C657" s="193"/>
      <c r="D657" s="193"/>
      <c r="E657" s="194"/>
    </row>
    <row r="658" spans="1:5" s="184" customFormat="1" ht="13.5" customHeight="1">
      <c r="A658" s="191">
        <v>105</v>
      </c>
      <c r="B658" s="192" t="s">
        <v>197</v>
      </c>
      <c r="C658" s="193"/>
      <c r="D658" s="193"/>
      <c r="E658" s="194"/>
    </row>
    <row r="659" spans="1:5" s="184" customFormat="1" ht="13.5" customHeight="1">
      <c r="A659" s="191">
        <v>106</v>
      </c>
      <c r="B659" s="192" t="s">
        <v>198</v>
      </c>
      <c r="C659" s="193"/>
      <c r="D659" s="193"/>
      <c r="E659" s="194"/>
    </row>
    <row r="660" spans="1:5" s="184" customFormat="1" ht="26.25" customHeight="1">
      <c r="A660" s="191">
        <v>107</v>
      </c>
      <c r="B660" s="192" t="s">
        <v>199</v>
      </c>
      <c r="C660" s="193"/>
      <c r="D660" s="193"/>
      <c r="E660" s="194"/>
    </row>
    <row r="661" spans="1:5" s="184" customFormat="1" ht="13.5" customHeight="1">
      <c r="A661" s="191">
        <v>108</v>
      </c>
      <c r="B661" s="192" t="s">
        <v>200</v>
      </c>
      <c r="C661" s="193"/>
      <c r="D661" s="193"/>
      <c r="E661" s="194"/>
    </row>
    <row r="662" spans="1:5" s="184" customFormat="1" ht="26.25" customHeight="1" thickBot="1">
      <c r="A662" s="195">
        <v>109</v>
      </c>
      <c r="B662" s="196" t="s">
        <v>201</v>
      </c>
      <c r="C662" s="197"/>
      <c r="D662" s="197"/>
      <c r="E662" s="198"/>
    </row>
    <row r="663" spans="1:5" s="179" customFormat="1" ht="13.5" customHeight="1" thickBot="1">
      <c r="A663" s="126">
        <v>110</v>
      </c>
      <c r="B663" s="142" t="s">
        <v>202</v>
      </c>
      <c r="C663" s="204">
        <f>SUM(C656:C662)</f>
        <v>0</v>
      </c>
      <c r="D663" s="204"/>
      <c r="E663" s="205"/>
    </row>
    <row r="664" spans="1:5" s="179" customFormat="1" ht="26.25" customHeight="1" thickBot="1">
      <c r="A664" s="126">
        <v>111</v>
      </c>
      <c r="B664" s="142" t="s">
        <v>203</v>
      </c>
      <c r="C664" s="204">
        <f>SUM(C655+C663)</f>
        <v>0</v>
      </c>
      <c r="D664" s="204"/>
      <c r="E664" s="205"/>
    </row>
    <row r="665" spans="1:5" s="184" customFormat="1" ht="13.5" customHeight="1">
      <c r="A665" s="200">
        <v>112</v>
      </c>
      <c r="B665" s="201" t="s">
        <v>204</v>
      </c>
      <c r="C665" s="202"/>
      <c r="D665" s="202"/>
      <c r="E665" s="203"/>
    </row>
    <row r="666" spans="1:5" s="184" customFormat="1" ht="13.5" customHeight="1">
      <c r="A666" s="191">
        <v>113</v>
      </c>
      <c r="B666" s="192" t="s">
        <v>205</v>
      </c>
      <c r="C666" s="193"/>
      <c r="D666" s="193"/>
      <c r="E666" s="194"/>
    </row>
    <row r="667" spans="1:5" s="184" customFormat="1" ht="13.5" customHeight="1">
      <c r="A667" s="191">
        <v>114</v>
      </c>
      <c r="B667" s="192" t="s">
        <v>206</v>
      </c>
      <c r="C667" s="193"/>
      <c r="D667" s="193"/>
      <c r="E667" s="194"/>
    </row>
    <row r="668" spans="1:5" s="184" customFormat="1" ht="13.5" customHeight="1" thickBot="1">
      <c r="A668" s="195">
        <v>115</v>
      </c>
      <c r="B668" s="196" t="s">
        <v>207</v>
      </c>
      <c r="C668" s="197"/>
      <c r="D668" s="197"/>
      <c r="E668" s="198"/>
    </row>
    <row r="669" spans="1:5" s="179" customFormat="1" ht="13.5" customHeight="1" thickBot="1">
      <c r="A669" s="126">
        <v>116</v>
      </c>
      <c r="B669" s="142" t="s">
        <v>208</v>
      </c>
      <c r="C669" s="204">
        <f>SUM(C665:C668)</f>
        <v>0</v>
      </c>
      <c r="D669" s="204"/>
      <c r="E669" s="205"/>
    </row>
    <row r="670" spans="1:5" s="184" customFormat="1" ht="13.5" customHeight="1">
      <c r="A670" s="200">
        <v>117</v>
      </c>
      <c r="B670" s="201" t="s">
        <v>209</v>
      </c>
      <c r="C670" s="202"/>
      <c r="D670" s="202"/>
      <c r="E670" s="203"/>
    </row>
    <row r="671" spans="1:5" s="184" customFormat="1" ht="13.5" customHeight="1">
      <c r="A671" s="191">
        <v>118</v>
      </c>
      <c r="B671" s="192" t="s">
        <v>210</v>
      </c>
      <c r="C671" s="193"/>
      <c r="D671" s="193"/>
      <c r="E671" s="194"/>
    </row>
    <row r="672" spans="1:5" s="184" customFormat="1" ht="13.5" customHeight="1">
      <c r="A672" s="191">
        <v>119</v>
      </c>
      <c r="B672" s="192" t="s">
        <v>211</v>
      </c>
      <c r="C672" s="193"/>
      <c r="D672" s="193"/>
      <c r="E672" s="194"/>
    </row>
    <row r="673" spans="1:5" s="184" customFormat="1" ht="13.5" customHeight="1" thickBot="1">
      <c r="A673" s="195">
        <v>120</v>
      </c>
      <c r="B673" s="196" t="s">
        <v>212</v>
      </c>
      <c r="C673" s="197"/>
      <c r="D673" s="197"/>
      <c r="E673" s="198"/>
    </row>
    <row r="674" spans="1:5" s="179" customFormat="1" ht="13.5" customHeight="1" thickBot="1">
      <c r="A674" s="126">
        <v>121</v>
      </c>
      <c r="B674" s="142" t="s">
        <v>213</v>
      </c>
      <c r="C674" s="204">
        <f>SUM(C670:C673)</f>
        <v>0</v>
      </c>
      <c r="D674" s="204"/>
      <c r="E674" s="205"/>
    </row>
    <row r="675" spans="1:5" s="179" customFormat="1" ht="26.25" customHeight="1" thickBot="1">
      <c r="A675" s="126">
        <v>122</v>
      </c>
      <c r="B675" s="142" t="s">
        <v>214</v>
      </c>
      <c r="C675" s="204">
        <f>SUM(C669+C674)</f>
        <v>0</v>
      </c>
      <c r="D675" s="204"/>
      <c r="E675" s="205"/>
    </row>
    <row r="676" spans="1:5" s="184" customFormat="1" ht="13.5" customHeight="1">
      <c r="A676" s="200">
        <v>123</v>
      </c>
      <c r="B676" s="201" t="s">
        <v>215</v>
      </c>
      <c r="C676" s="202"/>
      <c r="D676" s="202"/>
      <c r="E676" s="203"/>
    </row>
    <row r="677" spans="1:5" s="184" customFormat="1" ht="13.5" customHeight="1">
      <c r="A677" s="191">
        <v>124</v>
      </c>
      <c r="B677" s="192" t="s">
        <v>216</v>
      </c>
      <c r="C677" s="193"/>
      <c r="D677" s="193"/>
      <c r="E677" s="194"/>
    </row>
    <row r="678" spans="1:5" s="184" customFormat="1" ht="13.5" customHeight="1" thickBot="1">
      <c r="A678" s="195">
        <v>125</v>
      </c>
      <c r="B678" s="196" t="s">
        <v>217</v>
      </c>
      <c r="C678" s="197"/>
      <c r="D678" s="197"/>
      <c r="E678" s="198"/>
    </row>
    <row r="679" spans="1:5" s="180" customFormat="1" ht="13.5" customHeight="1" thickBot="1">
      <c r="A679" s="126">
        <v>126</v>
      </c>
      <c r="B679" s="142" t="s">
        <v>218</v>
      </c>
      <c r="C679" s="199">
        <f>SUM(C676:C678)</f>
        <v>0</v>
      </c>
      <c r="D679" s="199"/>
      <c r="E679" s="149"/>
    </row>
    <row r="680" spans="1:5" s="179" customFormat="1" ht="13.5" customHeight="1" thickBot="1">
      <c r="A680" s="126">
        <v>127</v>
      </c>
      <c r="B680" s="142" t="s">
        <v>219</v>
      </c>
      <c r="C680" s="199">
        <f>SUM(C613+C619+C647+C664+C675+C679)</f>
        <v>0</v>
      </c>
      <c r="D680" s="199"/>
      <c r="E680" s="149"/>
    </row>
    <row r="681" spans="1:5" s="274" customFormat="1" ht="19.5" customHeight="1" thickBot="1">
      <c r="A681" s="349" t="s">
        <v>220</v>
      </c>
      <c r="B681" s="350"/>
      <c r="C681" s="350"/>
      <c r="D681" s="350"/>
      <c r="E681" s="351"/>
    </row>
    <row r="682" spans="1:5" s="274" customFormat="1" ht="26.25" customHeight="1" thickBot="1">
      <c r="A682" s="352" t="s">
        <v>420</v>
      </c>
      <c r="B682" s="353"/>
      <c r="C682" s="354" t="s">
        <v>221</v>
      </c>
      <c r="D682" s="355"/>
      <c r="E682" s="356"/>
    </row>
    <row r="683" spans="1:5" s="274" customFormat="1" ht="13.5" customHeight="1">
      <c r="A683" s="357" t="s">
        <v>863</v>
      </c>
      <c r="B683" s="275" t="s">
        <v>222</v>
      </c>
      <c r="C683" s="276" t="s">
        <v>424</v>
      </c>
      <c r="D683" s="276" t="s">
        <v>425</v>
      </c>
      <c r="E683" s="359" t="s">
        <v>426</v>
      </c>
    </row>
    <row r="684" spans="1:5" s="274" customFormat="1" ht="13.5" customHeight="1" thickBot="1">
      <c r="A684" s="358"/>
      <c r="B684" s="277" t="s">
        <v>223</v>
      </c>
      <c r="C684" s="361" t="s">
        <v>430</v>
      </c>
      <c r="D684" s="362"/>
      <c r="E684" s="360"/>
    </row>
    <row r="685" spans="1:5" s="281" customFormat="1" ht="13.5" customHeight="1">
      <c r="A685" s="278">
        <v>1</v>
      </c>
      <c r="B685" s="279" t="s">
        <v>224</v>
      </c>
      <c r="C685" s="279">
        <f>SUM(C14)</f>
        <v>0</v>
      </c>
      <c r="D685" s="279">
        <f>SUM(D14)</f>
        <v>0</v>
      </c>
      <c r="E685" s="280">
        <f>SUM(E14)</f>
        <v>0</v>
      </c>
    </row>
    <row r="686" spans="1:5" s="281" customFormat="1" ht="13.5" customHeight="1">
      <c r="A686" s="282">
        <v>2</v>
      </c>
      <c r="B686" s="283" t="s">
        <v>225</v>
      </c>
      <c r="C686" s="283">
        <f>SUM(C47)</f>
        <v>0</v>
      </c>
      <c r="D686" s="283">
        <f>SUM(D47)</f>
        <v>0</v>
      </c>
      <c r="E686" s="284">
        <f>SUM(E47)</f>
        <v>0</v>
      </c>
    </row>
    <row r="687" spans="1:5" s="281" customFormat="1" ht="13.5" customHeight="1" thickBot="1">
      <c r="A687" s="285">
        <v>3</v>
      </c>
      <c r="B687" s="286" t="s">
        <v>226</v>
      </c>
      <c r="C687" s="286">
        <f>SUM(C53)</f>
        <v>0</v>
      </c>
      <c r="D687" s="286">
        <f>SUM(D53)</f>
        <v>0</v>
      </c>
      <c r="E687" s="287">
        <f>SUM(E53)</f>
        <v>0</v>
      </c>
    </row>
    <row r="688" spans="1:5" s="281" customFormat="1" ht="13.5" customHeight="1" thickBot="1">
      <c r="A688" s="288">
        <v>4</v>
      </c>
      <c r="B688" s="289" t="s">
        <v>227</v>
      </c>
      <c r="C688" s="289">
        <f>SUM(C685:C687)</f>
        <v>0</v>
      </c>
      <c r="D688" s="289">
        <f>SUM(D685:D687)</f>
        <v>0</v>
      </c>
      <c r="E688" s="290">
        <f>SUM(E685:E687)</f>
        <v>0</v>
      </c>
    </row>
    <row r="689" spans="1:6" s="281" customFormat="1" ht="26.25" customHeight="1">
      <c r="A689" s="291">
        <v>5</v>
      </c>
      <c r="B689" s="292" t="s">
        <v>228</v>
      </c>
      <c r="C689" s="292">
        <f>SUM(C55+C56+C58+C59+C60)</f>
        <v>0</v>
      </c>
      <c r="D689" s="292">
        <f>SUM(D55+D56+D58+D59+D60)</f>
        <v>0</v>
      </c>
      <c r="E689" s="293">
        <f>SUM(E55+E56+E58+E59+E60)</f>
        <v>0</v>
      </c>
    </row>
    <row r="690" spans="1:6" s="281" customFormat="1" ht="13.5" customHeight="1" thickBot="1">
      <c r="A690" s="285">
        <v>6</v>
      </c>
      <c r="B690" s="294" t="s">
        <v>229</v>
      </c>
      <c r="C690" s="294">
        <f>SUM(C57)</f>
        <v>0</v>
      </c>
      <c r="D690" s="294">
        <f>SUM(D57)</f>
        <v>0</v>
      </c>
      <c r="E690" s="295">
        <f>SUM(E57)</f>
        <v>0</v>
      </c>
    </row>
    <row r="691" spans="1:6" s="281" customFormat="1" ht="13.5" customHeight="1" thickBot="1">
      <c r="A691" s="288">
        <v>7</v>
      </c>
      <c r="B691" s="289" t="s">
        <v>230</v>
      </c>
      <c r="C691" s="289">
        <f>SUM(C689:C690)</f>
        <v>0</v>
      </c>
      <c r="D691" s="289">
        <f>SUM(D689:D690)</f>
        <v>0</v>
      </c>
      <c r="E691" s="290">
        <f>SUM(E689:E690)</f>
        <v>0</v>
      </c>
    </row>
    <row r="692" spans="1:6" s="281" customFormat="1" ht="13.5" customHeight="1">
      <c r="A692" s="291">
        <v>8</v>
      </c>
      <c r="B692" s="296" t="s">
        <v>231</v>
      </c>
      <c r="C692" s="296">
        <f>SUM(C114-C106)</f>
        <v>0</v>
      </c>
      <c r="D692" s="296">
        <f>SUM(D114-D106)</f>
        <v>0</v>
      </c>
      <c r="E692" s="297">
        <f>SUM(E114-E106)</f>
        <v>0</v>
      </c>
      <c r="F692" s="298"/>
    </row>
    <row r="693" spans="1:6" s="281" customFormat="1" ht="13.5" customHeight="1">
      <c r="A693" s="282">
        <v>9</v>
      </c>
      <c r="B693" s="283" t="s">
        <v>232</v>
      </c>
      <c r="C693" s="283">
        <f>SUM(C106)</f>
        <v>0</v>
      </c>
      <c r="D693" s="283">
        <f>SUM(D106)</f>
        <v>0</v>
      </c>
      <c r="E693" s="284">
        <f>SUM(E106)</f>
        <v>0</v>
      </c>
      <c r="F693" s="298"/>
    </row>
    <row r="694" spans="1:6" s="281" customFormat="1" ht="26.25" customHeight="1">
      <c r="A694" s="282">
        <v>10</v>
      </c>
      <c r="B694" s="283" t="s">
        <v>233</v>
      </c>
      <c r="C694" s="283">
        <f>SUM(C121-C115)</f>
        <v>0</v>
      </c>
      <c r="D694" s="283">
        <f>SUM(D121-D115)</f>
        <v>0</v>
      </c>
      <c r="E694" s="284">
        <f>SUM(E121-E115)</f>
        <v>0</v>
      </c>
    </row>
    <row r="695" spans="1:6" s="281" customFormat="1" ht="13.5" customHeight="1">
      <c r="A695" s="282">
        <v>11</v>
      </c>
      <c r="B695" s="283" t="s">
        <v>234</v>
      </c>
      <c r="C695" s="283">
        <f>SUM(C115)</f>
        <v>0</v>
      </c>
      <c r="D695" s="283">
        <f>SUM(D115)</f>
        <v>0</v>
      </c>
      <c r="E695" s="284">
        <f>SUM(E115)</f>
        <v>0</v>
      </c>
    </row>
    <row r="696" spans="1:6" s="281" customFormat="1" ht="26.25" customHeight="1">
      <c r="A696" s="282">
        <v>12</v>
      </c>
      <c r="B696" s="283" t="s">
        <v>235</v>
      </c>
      <c r="C696" s="283">
        <f>SUM(C127+C133)</f>
        <v>0</v>
      </c>
      <c r="D696" s="283">
        <f>SUM(D127+D133)</f>
        <v>0</v>
      </c>
      <c r="E696" s="284">
        <f>SUM(E127+E133)</f>
        <v>0</v>
      </c>
    </row>
    <row r="697" spans="1:6" s="281" customFormat="1" ht="13.5" customHeight="1">
      <c r="A697" s="282">
        <v>13</v>
      </c>
      <c r="B697" s="283" t="s">
        <v>236</v>
      </c>
      <c r="C697" s="283">
        <f>SUM(C132)</f>
        <v>0</v>
      </c>
      <c r="D697" s="283">
        <f>SUM(D132)</f>
        <v>0</v>
      </c>
      <c r="E697" s="284">
        <f>SUM(E132)</f>
        <v>0</v>
      </c>
    </row>
    <row r="698" spans="1:6" s="281" customFormat="1" ht="13.5" customHeight="1" thickBot="1">
      <c r="A698" s="285">
        <v>14</v>
      </c>
      <c r="B698" s="286" t="s">
        <v>237</v>
      </c>
      <c r="C698" s="299">
        <f>SUM(C134)</f>
        <v>0</v>
      </c>
      <c r="D698" s="299">
        <f>SUM(D134)</f>
        <v>0</v>
      </c>
      <c r="E698" s="300">
        <f>SUM(E134)</f>
        <v>0</v>
      </c>
    </row>
    <row r="699" spans="1:6" s="281" customFormat="1" ht="26.25" customHeight="1" thickBot="1">
      <c r="A699" s="301">
        <v>15</v>
      </c>
      <c r="B699" s="302" t="s">
        <v>238</v>
      </c>
      <c r="C699" s="303">
        <f>SUM(C692:C698)</f>
        <v>0</v>
      </c>
      <c r="D699" s="303">
        <f>SUM(D692:D698)</f>
        <v>0</v>
      </c>
      <c r="E699" s="304">
        <f>SUM(E692:E698)</f>
        <v>0</v>
      </c>
    </row>
    <row r="700" spans="1:6" s="281" customFormat="1" ht="26.25" customHeight="1" thickBot="1">
      <c r="A700" s="301">
        <v>16</v>
      </c>
      <c r="B700" s="302" t="s">
        <v>239</v>
      </c>
      <c r="C700" s="305"/>
      <c r="D700" s="305"/>
      <c r="E700" s="306"/>
    </row>
    <row r="701" spans="1:6" s="281" customFormat="1" ht="26.25" customHeight="1">
      <c r="A701" s="291">
        <v>17</v>
      </c>
      <c r="B701" s="296" t="s">
        <v>240</v>
      </c>
      <c r="C701" s="296"/>
      <c r="D701" s="296"/>
      <c r="E701" s="297"/>
    </row>
    <row r="702" spans="1:6" s="281" customFormat="1" ht="26.25" customHeight="1">
      <c r="A702" s="282">
        <v>18</v>
      </c>
      <c r="B702" s="283" t="s">
        <v>241</v>
      </c>
      <c r="C702" s="283"/>
      <c r="D702" s="283"/>
      <c r="E702" s="284"/>
    </row>
    <row r="703" spans="1:6" s="281" customFormat="1" ht="26.25" customHeight="1">
      <c r="A703" s="282">
        <v>19</v>
      </c>
      <c r="B703" s="283" t="s">
        <v>242</v>
      </c>
      <c r="C703" s="283"/>
      <c r="D703" s="283"/>
      <c r="E703" s="284"/>
    </row>
    <row r="704" spans="1:6" s="281" customFormat="1" ht="26.25" customHeight="1">
      <c r="A704" s="282">
        <v>20</v>
      </c>
      <c r="B704" s="283" t="s">
        <v>243</v>
      </c>
      <c r="C704" s="283"/>
      <c r="D704" s="283"/>
      <c r="E704" s="284"/>
    </row>
    <row r="705" spans="1:5" s="281" customFormat="1" ht="26.25" customHeight="1">
      <c r="A705" s="282">
        <v>21</v>
      </c>
      <c r="B705" s="283" t="s">
        <v>244</v>
      </c>
      <c r="C705" s="283"/>
      <c r="D705" s="283"/>
      <c r="E705" s="284"/>
    </row>
    <row r="706" spans="1:5" s="281" customFormat="1" ht="26.25" customHeight="1">
      <c r="A706" s="282">
        <v>22</v>
      </c>
      <c r="B706" s="283" t="s">
        <v>245</v>
      </c>
      <c r="C706" s="283"/>
      <c r="D706" s="283"/>
      <c r="E706" s="284"/>
    </row>
    <row r="707" spans="1:5" s="281" customFormat="1" ht="26.25" customHeight="1">
      <c r="A707" s="282">
        <v>23</v>
      </c>
      <c r="B707" s="283" t="s">
        <v>246</v>
      </c>
      <c r="C707" s="283"/>
      <c r="D707" s="283"/>
      <c r="E707" s="284"/>
    </row>
    <row r="708" spans="1:5" s="281" customFormat="1" ht="26.25" customHeight="1">
      <c r="A708" s="282">
        <v>24</v>
      </c>
      <c r="B708" s="283" t="s">
        <v>247</v>
      </c>
      <c r="C708" s="283"/>
      <c r="D708" s="283"/>
      <c r="E708" s="284"/>
    </row>
    <row r="709" spans="1:5" s="281" customFormat="1" ht="26.25" customHeight="1" thickBot="1">
      <c r="A709" s="285">
        <v>25</v>
      </c>
      <c r="B709" s="286" t="s">
        <v>248</v>
      </c>
      <c r="C709" s="286"/>
      <c r="D709" s="286"/>
      <c r="E709" s="287"/>
    </row>
    <row r="710" spans="1:5" s="281" customFormat="1" ht="26.25" customHeight="1" thickBot="1">
      <c r="A710" s="288">
        <v>26</v>
      </c>
      <c r="B710" s="289" t="s">
        <v>249</v>
      </c>
      <c r="C710" s="289">
        <f>SUM(C701:C709)</f>
        <v>0</v>
      </c>
      <c r="D710" s="289">
        <f>SUM(D701:D709)</f>
        <v>0</v>
      </c>
      <c r="E710" s="290">
        <f>SUM(E701:E709)</f>
        <v>0</v>
      </c>
    </row>
    <row r="711" spans="1:5" s="281" customFormat="1" ht="26.25" customHeight="1" thickBot="1">
      <c r="A711" s="307">
        <v>27</v>
      </c>
      <c r="B711" s="308" t="s">
        <v>250</v>
      </c>
      <c r="C711" s="308"/>
      <c r="D711" s="308"/>
      <c r="E711" s="309"/>
    </row>
    <row r="712" spans="1:5" s="281" customFormat="1" ht="26.25" customHeight="1" thickBot="1">
      <c r="A712" s="288">
        <v>28</v>
      </c>
      <c r="B712" s="289" t="s">
        <v>251</v>
      </c>
      <c r="C712" s="289">
        <f>SUM(C710+C711)</f>
        <v>0</v>
      </c>
      <c r="D712" s="289">
        <f>SUM(D710+D711)</f>
        <v>0</v>
      </c>
      <c r="E712" s="290">
        <f>SUM(E710+E711)</f>
        <v>0</v>
      </c>
    </row>
    <row r="713" spans="1:5" s="281" customFormat="1" ht="26.25" customHeight="1">
      <c r="A713" s="291">
        <v>29</v>
      </c>
      <c r="B713" s="296" t="s">
        <v>252</v>
      </c>
      <c r="C713" s="296"/>
      <c r="D713" s="296"/>
      <c r="E713" s="297"/>
    </row>
    <row r="714" spans="1:5" s="281" customFormat="1" ht="26.25" customHeight="1">
      <c r="A714" s="282">
        <v>30</v>
      </c>
      <c r="B714" s="283" t="s">
        <v>253</v>
      </c>
      <c r="C714" s="283"/>
      <c r="D714" s="283"/>
      <c r="E714" s="284"/>
    </row>
    <row r="715" spans="1:5" s="281" customFormat="1" ht="26.25" customHeight="1">
      <c r="A715" s="282">
        <v>31</v>
      </c>
      <c r="B715" s="283" t="s">
        <v>254</v>
      </c>
      <c r="C715" s="283"/>
      <c r="D715" s="283"/>
      <c r="E715" s="284"/>
    </row>
    <row r="716" spans="1:5" s="281" customFormat="1" ht="26.25" customHeight="1">
      <c r="A716" s="282">
        <v>32</v>
      </c>
      <c r="B716" s="283" t="s">
        <v>255</v>
      </c>
      <c r="C716" s="283"/>
      <c r="D716" s="283"/>
      <c r="E716" s="284"/>
    </row>
    <row r="717" spans="1:5" s="281" customFormat="1" ht="26.25" customHeight="1">
      <c r="A717" s="282">
        <v>33</v>
      </c>
      <c r="B717" s="283" t="s">
        <v>256</v>
      </c>
      <c r="C717" s="283">
        <f>SUM(C185)</f>
        <v>0</v>
      </c>
      <c r="D717" s="283">
        <f>SUM(D185)</f>
        <v>0</v>
      </c>
      <c r="E717" s="284">
        <f>SUM(E185)</f>
        <v>0</v>
      </c>
    </row>
    <row r="718" spans="1:5" s="281" customFormat="1" ht="26.25" customHeight="1">
      <c r="A718" s="282">
        <v>34</v>
      </c>
      <c r="B718" s="283" t="s">
        <v>257</v>
      </c>
      <c r="C718" s="283"/>
      <c r="D718" s="283"/>
      <c r="E718" s="284"/>
    </row>
    <row r="719" spans="1:5" s="281" customFormat="1" ht="26.25" customHeight="1" thickBot="1">
      <c r="A719" s="285">
        <v>35</v>
      </c>
      <c r="B719" s="286" t="s">
        <v>258</v>
      </c>
      <c r="C719" s="286"/>
      <c r="D719" s="286"/>
      <c r="E719" s="287"/>
    </row>
    <row r="720" spans="1:5" s="281" customFormat="1" ht="26.25" customHeight="1" thickBot="1">
      <c r="A720" s="288">
        <v>36</v>
      </c>
      <c r="B720" s="289" t="s">
        <v>259</v>
      </c>
      <c r="C720" s="289">
        <f>SUM(C713:C719)</f>
        <v>0</v>
      </c>
      <c r="D720" s="289">
        <f>SUM(D713:D719)</f>
        <v>0</v>
      </c>
      <c r="E720" s="290">
        <f>SUM(E713:E719)</f>
        <v>0</v>
      </c>
    </row>
    <row r="721" spans="1:5" s="281" customFormat="1" ht="26.25" customHeight="1">
      <c r="A721" s="291">
        <v>37</v>
      </c>
      <c r="B721" s="296" t="s">
        <v>260</v>
      </c>
      <c r="C721" s="296"/>
      <c r="D721" s="296"/>
      <c r="E721" s="297"/>
    </row>
    <row r="722" spans="1:5" s="281" customFormat="1" ht="26.25" customHeight="1">
      <c r="A722" s="282">
        <v>38</v>
      </c>
      <c r="B722" s="283" t="s">
        <v>261</v>
      </c>
      <c r="C722" s="283"/>
      <c r="D722" s="283"/>
      <c r="E722" s="284"/>
    </row>
    <row r="723" spans="1:5" s="281" customFormat="1" ht="26.25" customHeight="1">
      <c r="A723" s="282">
        <v>39</v>
      </c>
      <c r="B723" s="283" t="s">
        <v>262</v>
      </c>
      <c r="C723" s="283"/>
      <c r="D723" s="283"/>
      <c r="E723" s="284"/>
    </row>
    <row r="724" spans="1:5" s="281" customFormat="1" ht="26.25" customHeight="1">
      <c r="A724" s="282">
        <v>40</v>
      </c>
      <c r="B724" s="283" t="s">
        <v>263</v>
      </c>
      <c r="C724" s="283"/>
      <c r="D724" s="283"/>
      <c r="E724" s="284"/>
    </row>
    <row r="725" spans="1:5" s="281" customFormat="1" ht="26.25" customHeight="1">
      <c r="A725" s="282">
        <v>41</v>
      </c>
      <c r="B725" s="283" t="s">
        <v>264</v>
      </c>
      <c r="C725" s="283"/>
      <c r="D725" s="283"/>
      <c r="E725" s="284"/>
    </row>
    <row r="726" spans="1:5" s="281" customFormat="1" ht="26.25" customHeight="1" thickBot="1">
      <c r="A726" s="285">
        <v>42</v>
      </c>
      <c r="B726" s="286" t="s">
        <v>265</v>
      </c>
      <c r="C726" s="286"/>
      <c r="D726" s="286"/>
      <c r="E726" s="287"/>
    </row>
    <row r="727" spans="1:5" s="281" customFormat="1" ht="26.25" customHeight="1" thickBot="1">
      <c r="A727" s="288">
        <v>43</v>
      </c>
      <c r="B727" s="289" t="s">
        <v>266</v>
      </c>
      <c r="C727" s="289">
        <f>SUM(C725:C726)</f>
        <v>0</v>
      </c>
      <c r="D727" s="289">
        <f>SUM(D725:D726)</f>
        <v>0</v>
      </c>
      <c r="E727" s="290">
        <f>SUM(E725:E726)</f>
        <v>0</v>
      </c>
    </row>
    <row r="728" spans="1:5" s="281" customFormat="1" ht="26.25" customHeight="1">
      <c r="A728" s="291">
        <v>44</v>
      </c>
      <c r="B728" s="296" t="s">
        <v>267</v>
      </c>
      <c r="C728" s="296"/>
      <c r="D728" s="296"/>
      <c r="E728" s="297"/>
    </row>
    <row r="729" spans="1:5" s="281" customFormat="1" ht="26.25" customHeight="1" thickBot="1">
      <c r="A729" s="285">
        <v>45</v>
      </c>
      <c r="B729" s="286" t="s">
        <v>268</v>
      </c>
      <c r="C729" s="286"/>
      <c r="D729" s="286"/>
      <c r="E729" s="287"/>
    </row>
    <row r="730" spans="1:5" s="281" customFormat="1" ht="26.25" customHeight="1" thickBot="1">
      <c r="A730" s="288">
        <v>46</v>
      </c>
      <c r="B730" s="289" t="s">
        <v>269</v>
      </c>
      <c r="C730" s="289">
        <f>SUM(C724+C727+C728+C729)</f>
        <v>0</v>
      </c>
      <c r="D730" s="289">
        <f>SUM(D724+D727+D728+D729)</f>
        <v>0</v>
      </c>
      <c r="E730" s="290">
        <f>SUM(E724+E727+E728+E729)</f>
        <v>0</v>
      </c>
    </row>
    <row r="731" spans="1:5" s="281" customFormat="1" ht="26.25" customHeight="1">
      <c r="A731" s="291">
        <v>47</v>
      </c>
      <c r="B731" s="296" t="s">
        <v>270</v>
      </c>
      <c r="C731" s="296"/>
      <c r="D731" s="296"/>
      <c r="E731" s="297"/>
    </row>
    <row r="732" spans="1:5" s="281" customFormat="1" ht="26.25" customHeight="1">
      <c r="A732" s="282">
        <v>48</v>
      </c>
      <c r="B732" s="283" t="s">
        <v>271</v>
      </c>
      <c r="C732" s="283"/>
      <c r="D732" s="283"/>
      <c r="E732" s="284"/>
    </row>
    <row r="733" spans="1:5" s="281" customFormat="1" ht="26.25" customHeight="1" thickBot="1">
      <c r="A733" s="285">
        <v>49</v>
      </c>
      <c r="B733" s="286" t="s">
        <v>272</v>
      </c>
      <c r="C733" s="286"/>
      <c r="D733" s="286"/>
      <c r="E733" s="287"/>
    </row>
    <row r="734" spans="1:5" s="281" customFormat="1" ht="26.25" customHeight="1" thickBot="1">
      <c r="A734" s="288">
        <v>50</v>
      </c>
      <c r="B734" s="289" t="s">
        <v>273</v>
      </c>
      <c r="C734" s="289">
        <f>SUM(C721+C722+C723+C730+C731+C732+C733)</f>
        <v>0</v>
      </c>
      <c r="D734" s="289">
        <f>SUM(D721+D722+D723+D730+D731+D732+D733)</f>
        <v>0</v>
      </c>
      <c r="E734" s="290">
        <f>SUM(E721+E722+E723+E730+E731+E732+E733)</f>
        <v>0</v>
      </c>
    </row>
    <row r="735" spans="1:5" s="281" customFormat="1" ht="26.25" customHeight="1" thickBot="1">
      <c r="A735" s="307">
        <v>51</v>
      </c>
      <c r="B735" s="308" t="s">
        <v>274</v>
      </c>
      <c r="C735" s="308"/>
      <c r="D735" s="308"/>
      <c r="E735" s="309"/>
    </row>
    <row r="736" spans="1:5" s="281" customFormat="1" ht="26.25" customHeight="1" thickBot="1">
      <c r="A736" s="288">
        <v>52</v>
      </c>
      <c r="B736" s="289" t="s">
        <v>275</v>
      </c>
      <c r="C736" s="289">
        <f>SUM(C734:C735)</f>
        <v>0</v>
      </c>
      <c r="D736" s="289">
        <f>SUM(D734:D735)</f>
        <v>0</v>
      </c>
      <c r="E736" s="290">
        <f>SUM(E734:E735)</f>
        <v>0</v>
      </c>
    </row>
    <row r="737" spans="1:5" s="281" customFormat="1" ht="26.25" customHeight="1" thickBot="1">
      <c r="A737" s="307">
        <v>53</v>
      </c>
      <c r="B737" s="308" t="s">
        <v>276</v>
      </c>
      <c r="C737" s="308"/>
      <c r="D737" s="308"/>
      <c r="E737" s="309"/>
    </row>
    <row r="738" spans="1:5" s="281" customFormat="1" ht="26.25" customHeight="1" thickBot="1">
      <c r="A738" s="288">
        <v>54</v>
      </c>
      <c r="B738" s="289" t="s">
        <v>277</v>
      </c>
      <c r="C738" s="289">
        <f>SUM(C700+C712+C720+C736+C737)</f>
        <v>0</v>
      </c>
      <c r="D738" s="289">
        <f>SUM(D700+D712+D720+D736+D737)</f>
        <v>0</v>
      </c>
      <c r="E738" s="290">
        <f>SUM(E700+E712+E720+E736+E737)</f>
        <v>0</v>
      </c>
    </row>
    <row r="739" spans="1:5" s="281" customFormat="1" ht="13.5" customHeight="1">
      <c r="A739" s="291">
        <v>55</v>
      </c>
      <c r="B739" s="296" t="s">
        <v>278</v>
      </c>
      <c r="C739" s="296"/>
      <c r="D739" s="296"/>
      <c r="E739" s="297"/>
    </row>
    <row r="740" spans="1:5" s="281" customFormat="1" ht="26.25" customHeight="1" thickBot="1">
      <c r="A740" s="285">
        <v>56</v>
      </c>
      <c r="B740" s="286" t="s">
        <v>279</v>
      </c>
      <c r="C740" s="286"/>
      <c r="D740" s="286"/>
      <c r="E740" s="287"/>
    </row>
    <row r="741" spans="1:5" s="281" customFormat="1" ht="26.25" customHeight="1" thickBot="1">
      <c r="A741" s="288">
        <v>57</v>
      </c>
      <c r="B741" s="289" t="s">
        <v>280</v>
      </c>
      <c r="C741" s="289">
        <f>SUM(C738+C739+C740)</f>
        <v>0</v>
      </c>
      <c r="D741" s="289">
        <f>SUM(D738+D739+D740)</f>
        <v>0</v>
      </c>
      <c r="E741" s="290">
        <f>SUM(E738+E739+E740)</f>
        <v>0</v>
      </c>
    </row>
    <row r="742" spans="1:5" s="281" customFormat="1" ht="13.5" customHeight="1" thickBot="1">
      <c r="A742" s="307">
        <v>58</v>
      </c>
      <c r="B742" s="308" t="s">
        <v>281</v>
      </c>
      <c r="C742" s="308"/>
      <c r="D742" s="308"/>
      <c r="E742" s="309"/>
    </row>
    <row r="743" spans="1:5" s="281" customFormat="1" ht="13.5" customHeight="1" thickBot="1">
      <c r="A743" s="288">
        <v>59</v>
      </c>
      <c r="B743" s="289" t="s">
        <v>282</v>
      </c>
      <c r="C743" s="289">
        <f>SUM(C688+C691+C699+C741+C742)</f>
        <v>0</v>
      </c>
      <c r="D743" s="289">
        <f>SUM(D688+D691+D699+D741+D742)</f>
        <v>0</v>
      </c>
      <c r="E743" s="290">
        <f>SUM(E688+E691+E699+E741+E742)</f>
        <v>0</v>
      </c>
    </row>
    <row r="744" spans="1:5" s="281" customFormat="1" ht="26.25" customHeight="1">
      <c r="A744" s="291">
        <v>60</v>
      </c>
      <c r="B744" s="296" t="s">
        <v>283</v>
      </c>
      <c r="C744" s="296">
        <f>SUM(C254)</f>
        <v>0</v>
      </c>
      <c r="D744" s="296">
        <f>SUM(D254)</f>
        <v>0</v>
      </c>
      <c r="E744" s="297">
        <f>SUM(E254)</f>
        <v>0</v>
      </c>
    </row>
    <row r="745" spans="1:5" s="281" customFormat="1" ht="26.25" customHeight="1">
      <c r="A745" s="282">
        <v>61</v>
      </c>
      <c r="B745" s="283" t="s">
        <v>284</v>
      </c>
      <c r="C745" s="283">
        <f>SUM(C279)</f>
        <v>0</v>
      </c>
      <c r="D745" s="283">
        <f>SUM(D279)</f>
        <v>0</v>
      </c>
      <c r="E745" s="284">
        <f>SUM(E279)</f>
        <v>0</v>
      </c>
    </row>
    <row r="746" spans="1:5" s="281" customFormat="1" ht="26.25" customHeight="1">
      <c r="A746" s="282">
        <v>62</v>
      </c>
      <c r="B746" s="310" t="s">
        <v>285</v>
      </c>
      <c r="C746" s="310"/>
      <c r="D746" s="310"/>
      <c r="E746" s="311"/>
    </row>
    <row r="747" spans="1:5" s="281" customFormat="1" ht="13.5" customHeight="1">
      <c r="A747" s="282">
        <v>63</v>
      </c>
      <c r="B747" s="310" t="s">
        <v>286</v>
      </c>
      <c r="C747" s="310"/>
      <c r="D747" s="310"/>
      <c r="E747" s="311"/>
    </row>
    <row r="748" spans="1:5" s="281" customFormat="1" ht="26.25" customHeight="1">
      <c r="A748" s="282">
        <v>64</v>
      </c>
      <c r="B748" s="283" t="s">
        <v>287</v>
      </c>
      <c r="C748" s="283"/>
      <c r="D748" s="283"/>
      <c r="E748" s="284"/>
    </row>
    <row r="749" spans="1:5" s="281" customFormat="1" ht="26.25" customHeight="1">
      <c r="A749" s="282">
        <v>65</v>
      </c>
      <c r="B749" s="283" t="s">
        <v>288</v>
      </c>
      <c r="C749" s="283"/>
      <c r="D749" s="283"/>
      <c r="E749" s="284"/>
    </row>
    <row r="750" spans="1:5" s="281" customFormat="1" ht="26.25" customHeight="1">
      <c r="A750" s="282">
        <v>66</v>
      </c>
      <c r="B750" s="283" t="s">
        <v>289</v>
      </c>
      <c r="C750" s="283"/>
      <c r="D750" s="283"/>
      <c r="E750" s="284"/>
    </row>
    <row r="751" spans="1:5" s="281" customFormat="1" ht="26.25" customHeight="1">
      <c r="A751" s="282">
        <v>67</v>
      </c>
      <c r="B751" s="283" t="s">
        <v>290</v>
      </c>
      <c r="C751" s="283"/>
      <c r="D751" s="283"/>
      <c r="E751" s="284"/>
    </row>
    <row r="752" spans="1:5" s="281" customFormat="1" ht="26.25" customHeight="1">
      <c r="A752" s="282">
        <v>68</v>
      </c>
      <c r="B752" s="283" t="s">
        <v>291</v>
      </c>
      <c r="C752" s="283"/>
      <c r="D752" s="283"/>
      <c r="E752" s="284"/>
    </row>
    <row r="753" spans="1:5" s="281" customFormat="1" ht="26.25" customHeight="1">
      <c r="A753" s="282">
        <v>69</v>
      </c>
      <c r="B753" s="283" t="s">
        <v>292</v>
      </c>
      <c r="C753" s="283"/>
      <c r="D753" s="283"/>
      <c r="E753" s="284"/>
    </row>
    <row r="754" spans="1:5" s="281" customFormat="1" ht="26.25" customHeight="1">
      <c r="A754" s="282">
        <v>70</v>
      </c>
      <c r="B754" s="283" t="s">
        <v>293</v>
      </c>
      <c r="C754" s="283"/>
      <c r="D754" s="283"/>
      <c r="E754" s="284"/>
    </row>
    <row r="755" spans="1:5" s="281" customFormat="1" ht="26.25" customHeight="1">
      <c r="A755" s="282">
        <v>71</v>
      </c>
      <c r="B755" s="283" t="s">
        <v>294</v>
      </c>
      <c r="C755" s="283"/>
      <c r="D755" s="283"/>
      <c r="E755" s="284"/>
    </row>
    <row r="756" spans="1:5" s="281" customFormat="1" ht="26.25" customHeight="1" thickBot="1">
      <c r="A756" s="285">
        <v>72</v>
      </c>
      <c r="B756" s="286" t="s">
        <v>295</v>
      </c>
      <c r="C756" s="286"/>
      <c r="D756" s="286"/>
      <c r="E756" s="287"/>
    </row>
    <row r="757" spans="1:5" s="281" customFormat="1" ht="26.25" customHeight="1" thickBot="1">
      <c r="A757" s="288">
        <v>73</v>
      </c>
      <c r="B757" s="289" t="s">
        <v>296</v>
      </c>
      <c r="C757" s="289">
        <f>SUM(C748:C756)</f>
        <v>0</v>
      </c>
      <c r="D757" s="289">
        <f>SUM(D748:D756)</f>
        <v>0</v>
      </c>
      <c r="E757" s="290">
        <f>SUM(E748:E756)</f>
        <v>0</v>
      </c>
    </row>
    <row r="758" spans="1:5" s="281" customFormat="1" ht="26.25" customHeight="1" thickBot="1">
      <c r="A758" s="307">
        <v>74</v>
      </c>
      <c r="B758" s="308" t="s">
        <v>297</v>
      </c>
      <c r="C758" s="308"/>
      <c r="D758" s="308"/>
      <c r="E758" s="309"/>
    </row>
    <row r="759" spans="1:5" s="281" customFormat="1" ht="26.25" customHeight="1" thickBot="1">
      <c r="A759" s="288">
        <v>75</v>
      </c>
      <c r="B759" s="289" t="s">
        <v>298</v>
      </c>
      <c r="C759" s="289">
        <f>SUM(C757+C758)</f>
        <v>0</v>
      </c>
      <c r="D759" s="289">
        <f>SUM(D757+D758)</f>
        <v>0</v>
      </c>
      <c r="E759" s="290">
        <f>SUM(E757+E758)</f>
        <v>0</v>
      </c>
    </row>
    <row r="760" spans="1:5" s="281" customFormat="1" ht="26.25" customHeight="1">
      <c r="A760" s="291">
        <v>76</v>
      </c>
      <c r="B760" s="296" t="s">
        <v>299</v>
      </c>
      <c r="C760" s="296"/>
      <c r="D760" s="296"/>
      <c r="E760" s="297"/>
    </row>
    <row r="761" spans="1:5" s="281" customFormat="1" ht="26.25" customHeight="1">
      <c r="A761" s="282">
        <v>77</v>
      </c>
      <c r="B761" s="283" t="s">
        <v>300</v>
      </c>
      <c r="C761" s="283"/>
      <c r="D761" s="283"/>
      <c r="E761" s="284"/>
    </row>
    <row r="762" spans="1:5" s="281" customFormat="1" ht="26.25" customHeight="1">
      <c r="A762" s="282">
        <v>78</v>
      </c>
      <c r="B762" s="283" t="s">
        <v>301</v>
      </c>
      <c r="C762" s="283"/>
      <c r="D762" s="283"/>
      <c r="E762" s="284"/>
    </row>
    <row r="763" spans="1:5" s="281" customFormat="1" ht="26.25" customHeight="1">
      <c r="A763" s="282">
        <v>79</v>
      </c>
      <c r="B763" s="283" t="s">
        <v>302</v>
      </c>
      <c r="C763" s="283"/>
      <c r="D763" s="283"/>
      <c r="E763" s="284"/>
    </row>
    <row r="764" spans="1:5" s="281" customFormat="1" ht="26.25" customHeight="1">
      <c r="A764" s="282">
        <v>80</v>
      </c>
      <c r="B764" s="283" t="s">
        <v>303</v>
      </c>
      <c r="C764" s="283"/>
      <c r="D764" s="283"/>
      <c r="E764" s="284"/>
    </row>
    <row r="765" spans="1:5" s="281" customFormat="1" ht="26.25" customHeight="1">
      <c r="A765" s="282">
        <v>81</v>
      </c>
      <c r="B765" s="283" t="s">
        <v>304</v>
      </c>
      <c r="C765" s="283"/>
      <c r="D765" s="283"/>
      <c r="E765" s="284"/>
    </row>
    <row r="766" spans="1:5" s="281" customFormat="1" ht="26.25" customHeight="1" thickBot="1">
      <c r="A766" s="285">
        <v>82</v>
      </c>
      <c r="B766" s="286" t="s">
        <v>305</v>
      </c>
      <c r="C766" s="286"/>
      <c r="D766" s="286"/>
      <c r="E766" s="287"/>
    </row>
    <row r="767" spans="1:5" s="281" customFormat="1" ht="26.25" customHeight="1" thickBot="1">
      <c r="A767" s="288">
        <v>83</v>
      </c>
      <c r="B767" s="289" t="s">
        <v>306</v>
      </c>
      <c r="C767" s="289">
        <f>SUM(C760:C766)</f>
        <v>0</v>
      </c>
      <c r="D767" s="289">
        <f>SUM(D760:D766)</f>
        <v>0</v>
      </c>
      <c r="E767" s="290">
        <f>SUM(E760:E766)</f>
        <v>0</v>
      </c>
    </row>
    <row r="768" spans="1:5" s="281" customFormat="1" ht="26.25" customHeight="1">
      <c r="A768" s="291">
        <v>84</v>
      </c>
      <c r="B768" s="296" t="s">
        <v>307</v>
      </c>
      <c r="C768" s="296"/>
      <c r="D768" s="296"/>
      <c r="E768" s="297"/>
    </row>
    <row r="769" spans="1:5" s="281" customFormat="1" ht="26.25" customHeight="1">
      <c r="A769" s="282">
        <v>85</v>
      </c>
      <c r="B769" s="283" t="s">
        <v>308</v>
      </c>
      <c r="C769" s="283"/>
      <c r="D769" s="283"/>
      <c r="E769" s="284"/>
    </row>
    <row r="770" spans="1:5" s="281" customFormat="1" ht="26.25" customHeight="1">
      <c r="A770" s="282">
        <v>86</v>
      </c>
      <c r="B770" s="283" t="s">
        <v>309</v>
      </c>
      <c r="C770" s="283"/>
      <c r="D770" s="283"/>
      <c r="E770" s="284"/>
    </row>
    <row r="771" spans="1:5" s="281" customFormat="1" ht="26.25" customHeight="1">
      <c r="A771" s="282">
        <v>87</v>
      </c>
      <c r="B771" s="283" t="s">
        <v>310</v>
      </c>
      <c r="C771" s="283"/>
      <c r="D771" s="283"/>
      <c r="E771" s="284"/>
    </row>
    <row r="772" spans="1:5" s="281" customFormat="1" ht="26.25" customHeight="1">
      <c r="A772" s="282">
        <v>88</v>
      </c>
      <c r="B772" s="283" t="s">
        <v>311</v>
      </c>
      <c r="C772" s="283"/>
      <c r="D772" s="283"/>
      <c r="E772" s="284"/>
    </row>
    <row r="773" spans="1:5" s="281" customFormat="1" ht="26.25" customHeight="1" thickBot="1">
      <c r="A773" s="285">
        <v>89</v>
      </c>
      <c r="B773" s="286" t="s">
        <v>312</v>
      </c>
      <c r="C773" s="286"/>
      <c r="D773" s="286"/>
      <c r="E773" s="287"/>
    </row>
    <row r="774" spans="1:5" s="281" customFormat="1" ht="26.25" customHeight="1" thickBot="1">
      <c r="A774" s="288">
        <v>90</v>
      </c>
      <c r="B774" s="289" t="s">
        <v>313</v>
      </c>
      <c r="C774" s="289">
        <f>SUM(C772:C773)</f>
        <v>0</v>
      </c>
      <c r="D774" s="289">
        <f>SUM(D772:D773)</f>
        <v>0</v>
      </c>
      <c r="E774" s="290">
        <f>SUM(E772:E773)</f>
        <v>0</v>
      </c>
    </row>
    <row r="775" spans="1:5" s="281" customFormat="1" ht="26.25" customHeight="1">
      <c r="A775" s="291">
        <v>91</v>
      </c>
      <c r="B775" s="296" t="s">
        <v>314</v>
      </c>
      <c r="C775" s="296"/>
      <c r="D775" s="296"/>
      <c r="E775" s="297"/>
    </row>
    <row r="776" spans="1:5" s="281" customFormat="1" ht="26.25" customHeight="1" thickBot="1">
      <c r="A776" s="285">
        <v>92</v>
      </c>
      <c r="B776" s="286" t="s">
        <v>315</v>
      </c>
      <c r="C776" s="286"/>
      <c r="D776" s="286"/>
      <c r="E776" s="287"/>
    </row>
    <row r="777" spans="1:5" s="281" customFormat="1" ht="26.25" customHeight="1" thickBot="1">
      <c r="A777" s="288">
        <v>93</v>
      </c>
      <c r="B777" s="289" t="s">
        <v>316</v>
      </c>
      <c r="C777" s="289">
        <f>SUM(C771+C774+C775+C776)</f>
        <v>0</v>
      </c>
      <c r="D777" s="289">
        <f>SUM(D771+D774+D775+D776)</f>
        <v>0</v>
      </c>
      <c r="E777" s="290">
        <f>SUM(E771+E774+E775+E776)</f>
        <v>0</v>
      </c>
    </row>
    <row r="778" spans="1:5" s="281" customFormat="1" ht="26.25" customHeight="1">
      <c r="A778" s="291">
        <v>94</v>
      </c>
      <c r="B778" s="296" t="s">
        <v>317</v>
      </c>
      <c r="C778" s="296"/>
      <c r="D778" s="296"/>
      <c r="E778" s="297"/>
    </row>
    <row r="779" spans="1:5" s="281" customFormat="1" ht="26.25" customHeight="1">
      <c r="A779" s="282">
        <v>95</v>
      </c>
      <c r="B779" s="283" t="s">
        <v>318</v>
      </c>
      <c r="C779" s="283"/>
      <c r="D779" s="283"/>
      <c r="E779" s="284"/>
    </row>
    <row r="780" spans="1:5" s="281" customFormat="1" ht="26.25" customHeight="1">
      <c r="A780" s="282">
        <v>96</v>
      </c>
      <c r="B780" s="283" t="s">
        <v>319</v>
      </c>
      <c r="C780" s="283"/>
      <c r="D780" s="283"/>
      <c r="E780" s="284"/>
    </row>
    <row r="781" spans="1:5" s="281" customFormat="1" ht="13.5" customHeight="1">
      <c r="A781" s="282">
        <v>97</v>
      </c>
      <c r="B781" s="283" t="s">
        <v>320</v>
      </c>
      <c r="C781" s="283"/>
      <c r="D781" s="283"/>
      <c r="E781" s="284"/>
    </row>
    <row r="782" spans="1:5" s="281" customFormat="1" ht="26.25" customHeight="1" thickBot="1">
      <c r="A782" s="285">
        <v>98</v>
      </c>
      <c r="B782" s="286" t="s">
        <v>321</v>
      </c>
      <c r="C782" s="286"/>
      <c r="D782" s="286"/>
      <c r="E782" s="287"/>
    </row>
    <row r="783" spans="1:5" s="281" customFormat="1" ht="26.25" customHeight="1" thickBot="1">
      <c r="A783" s="288">
        <v>99</v>
      </c>
      <c r="B783" s="289" t="s">
        <v>322</v>
      </c>
      <c r="C783" s="289">
        <f>SUM(C768+C769+C770+C777+C778+C779+C780+C781+C782)</f>
        <v>0</v>
      </c>
      <c r="D783" s="289">
        <f>SUM(D768+D769+D770+D777+D778+D779+D780+D781+D782)</f>
        <v>0</v>
      </c>
      <c r="E783" s="290">
        <f>SUM(E768+E769+E770+E777+E778+E779+E780+E781+E782)</f>
        <v>0</v>
      </c>
    </row>
    <row r="784" spans="1:5" s="281" customFormat="1" ht="26.25" customHeight="1" thickBot="1">
      <c r="A784" s="307">
        <v>100</v>
      </c>
      <c r="B784" s="312" t="s">
        <v>323</v>
      </c>
      <c r="C784" s="312"/>
      <c r="D784" s="312"/>
      <c r="E784" s="313"/>
    </row>
    <row r="785" spans="1:5" s="281" customFormat="1" ht="26.25" customHeight="1" thickBot="1">
      <c r="A785" s="301">
        <v>101</v>
      </c>
      <c r="B785" s="302" t="s">
        <v>324</v>
      </c>
      <c r="C785" s="302">
        <f>SUM(C783+C784)</f>
        <v>0</v>
      </c>
      <c r="D785" s="302">
        <f>SUM(D783+D784)</f>
        <v>0</v>
      </c>
      <c r="E785" s="314">
        <f>SUM(E783+E784)</f>
        <v>0</v>
      </c>
    </row>
    <row r="786" spans="1:5" s="281" customFormat="1" ht="26.25" customHeight="1" thickBot="1">
      <c r="A786" s="301">
        <v>102</v>
      </c>
      <c r="B786" s="302" t="s">
        <v>325</v>
      </c>
      <c r="C786" s="302">
        <f>SUM(C746+C747+C759+C767+C785)</f>
        <v>0</v>
      </c>
      <c r="D786" s="302">
        <f>SUM(D746+D747+D759+D767+D785)</f>
        <v>0</v>
      </c>
      <c r="E786" s="314">
        <f>SUM(E746+E747+E759+E767+E785)</f>
        <v>0</v>
      </c>
    </row>
    <row r="787" spans="1:5" s="281" customFormat="1" ht="13.5" customHeight="1" thickBot="1">
      <c r="A787" s="301">
        <v>103</v>
      </c>
      <c r="B787" s="315" t="s">
        <v>326</v>
      </c>
      <c r="C787" s="316">
        <f>SUM(C744+C745+C786)</f>
        <v>0</v>
      </c>
      <c r="D787" s="316">
        <f>SUM(D744+D745+D786)</f>
        <v>0</v>
      </c>
      <c r="E787" s="317">
        <f>SUM(E744+E745+E786)</f>
        <v>0</v>
      </c>
    </row>
    <row r="788" spans="1:5" s="281" customFormat="1" ht="26.25" customHeight="1" thickBot="1">
      <c r="A788" s="301">
        <v>104</v>
      </c>
      <c r="B788" s="302" t="s">
        <v>327</v>
      </c>
      <c r="C788" s="302"/>
      <c r="D788" s="302"/>
      <c r="E788" s="314"/>
    </row>
    <row r="789" spans="1:5" s="281" customFormat="1" ht="26.25" customHeight="1" thickBot="1">
      <c r="A789" s="301">
        <v>105</v>
      </c>
      <c r="B789" s="302" t="s">
        <v>328</v>
      </c>
      <c r="C789" s="302"/>
      <c r="D789" s="302"/>
      <c r="E789" s="314"/>
    </row>
    <row r="790" spans="1:5" s="281" customFormat="1" ht="26.25" customHeight="1" thickBot="1">
      <c r="A790" s="301">
        <v>106</v>
      </c>
      <c r="B790" s="302" t="s">
        <v>329</v>
      </c>
      <c r="C790" s="302"/>
      <c r="D790" s="302"/>
      <c r="E790" s="314"/>
    </row>
    <row r="791" spans="1:5" s="281" customFormat="1" ht="26.25" customHeight="1" thickBot="1">
      <c r="A791" s="301">
        <v>107</v>
      </c>
      <c r="B791" s="302" t="s">
        <v>330</v>
      </c>
      <c r="C791" s="302">
        <f>SUM(C788+C789+C790)</f>
        <v>0</v>
      </c>
      <c r="D791" s="302">
        <f>SUM(D788+D789+D790)</f>
        <v>0</v>
      </c>
      <c r="E791" s="314">
        <f>SUM(E788+E789+E790)</f>
        <v>0</v>
      </c>
    </row>
    <row r="792" spans="1:5" s="281" customFormat="1" ht="13.5" customHeight="1" thickBot="1">
      <c r="A792" s="301">
        <v>108</v>
      </c>
      <c r="B792" s="302" t="s">
        <v>331</v>
      </c>
      <c r="C792" s="302">
        <f>SUM(C743+C787+C791)</f>
        <v>0</v>
      </c>
      <c r="D792" s="302">
        <f>SUM(D743+D787+D791)</f>
        <v>0</v>
      </c>
      <c r="E792" s="314">
        <f>SUM(E743+E787+E791)</f>
        <v>0</v>
      </c>
    </row>
    <row r="793" spans="1:5" s="281" customFormat="1" ht="13.5" customHeight="1" thickBot="1">
      <c r="A793" s="301">
        <v>109</v>
      </c>
      <c r="B793" s="302" t="s">
        <v>332</v>
      </c>
      <c r="C793" s="302"/>
      <c r="D793" s="302"/>
      <c r="E793" s="314"/>
    </row>
    <row r="794" spans="1:5" s="281" customFormat="1" ht="13.5" customHeight="1">
      <c r="A794" s="291">
        <v>110</v>
      </c>
      <c r="B794" s="292" t="s">
        <v>333</v>
      </c>
      <c r="C794" s="292"/>
      <c r="D794" s="292"/>
      <c r="E794" s="293"/>
    </row>
    <row r="795" spans="1:5" s="281" customFormat="1" ht="13.5" customHeight="1">
      <c r="A795" s="282">
        <v>111</v>
      </c>
      <c r="B795" s="310" t="s">
        <v>334</v>
      </c>
      <c r="C795" s="310"/>
      <c r="D795" s="310"/>
      <c r="E795" s="311"/>
    </row>
    <row r="796" spans="1:5" s="281" customFormat="1" ht="13.5" customHeight="1">
      <c r="A796" s="282">
        <v>112</v>
      </c>
      <c r="B796" s="310" t="s">
        <v>335</v>
      </c>
      <c r="C796" s="310"/>
      <c r="D796" s="310"/>
      <c r="E796" s="311"/>
    </row>
    <row r="797" spans="1:5" s="281" customFormat="1" ht="13.5" customHeight="1">
      <c r="A797" s="282">
        <v>113</v>
      </c>
      <c r="B797" s="310" t="s">
        <v>336</v>
      </c>
      <c r="C797" s="310"/>
      <c r="D797" s="310"/>
      <c r="E797" s="311"/>
    </row>
    <row r="798" spans="1:5" s="281" customFormat="1" ht="13.5" customHeight="1">
      <c r="A798" s="282">
        <v>114</v>
      </c>
      <c r="B798" s="310" t="s">
        <v>337</v>
      </c>
      <c r="C798" s="310"/>
      <c r="D798" s="310"/>
      <c r="E798" s="311"/>
    </row>
    <row r="799" spans="1:5" s="281" customFormat="1" ht="13.5" customHeight="1">
      <c r="A799" s="282">
        <v>115</v>
      </c>
      <c r="B799" s="310" t="s">
        <v>338</v>
      </c>
      <c r="C799" s="310"/>
      <c r="D799" s="310"/>
      <c r="E799" s="311"/>
    </row>
    <row r="800" spans="1:5" s="281" customFormat="1" ht="13.5" customHeight="1">
      <c r="A800" s="282">
        <v>116</v>
      </c>
      <c r="B800" s="310" t="s">
        <v>339</v>
      </c>
      <c r="C800" s="310"/>
      <c r="D800" s="310"/>
      <c r="E800" s="311"/>
    </row>
    <row r="801" spans="1:5" s="281" customFormat="1" ht="13.5" customHeight="1">
      <c r="A801" s="282">
        <v>117</v>
      </c>
      <c r="B801" s="310" t="s">
        <v>340</v>
      </c>
      <c r="C801" s="310"/>
      <c r="D801" s="310"/>
      <c r="E801" s="311"/>
    </row>
    <row r="802" spans="1:5" s="281" customFormat="1" ht="13.5" customHeight="1">
      <c r="A802" s="282">
        <v>118</v>
      </c>
      <c r="B802" s="310" t="s">
        <v>341</v>
      </c>
      <c r="C802" s="310"/>
      <c r="D802" s="310"/>
      <c r="E802" s="311"/>
    </row>
    <row r="803" spans="1:5" s="281" customFormat="1" ht="26.25" customHeight="1">
      <c r="A803" s="282">
        <v>119</v>
      </c>
      <c r="B803" s="310" t="s">
        <v>342</v>
      </c>
      <c r="C803" s="310"/>
      <c r="D803" s="310"/>
      <c r="E803" s="311"/>
    </row>
    <row r="804" spans="1:5" s="281" customFormat="1" ht="26.25" customHeight="1">
      <c r="A804" s="282">
        <v>120</v>
      </c>
      <c r="B804" s="310" t="s">
        <v>343</v>
      </c>
      <c r="C804" s="310"/>
      <c r="D804" s="310"/>
      <c r="E804" s="311"/>
    </row>
    <row r="805" spans="1:5" s="281" customFormat="1" ht="13.5" customHeight="1">
      <c r="A805" s="282">
        <v>121</v>
      </c>
      <c r="B805" s="310" t="s">
        <v>344</v>
      </c>
      <c r="C805" s="310"/>
      <c r="D805" s="310"/>
      <c r="E805" s="311"/>
    </row>
    <row r="806" spans="1:5" s="281" customFormat="1" ht="13.5" customHeight="1">
      <c r="A806" s="282">
        <v>122</v>
      </c>
      <c r="B806" s="310" t="s">
        <v>345</v>
      </c>
      <c r="C806" s="310"/>
      <c r="D806" s="310"/>
      <c r="E806" s="311"/>
    </row>
    <row r="807" spans="1:5" s="281" customFormat="1" ht="13.5" customHeight="1">
      <c r="A807" s="282">
        <v>123</v>
      </c>
      <c r="B807" s="310" t="s">
        <v>346</v>
      </c>
      <c r="C807" s="310"/>
      <c r="D807" s="310"/>
      <c r="E807" s="311"/>
    </row>
    <row r="808" spans="1:5" s="281" customFormat="1" ht="13.5" customHeight="1">
      <c r="A808" s="282">
        <v>124</v>
      </c>
      <c r="B808" s="310" t="s">
        <v>347</v>
      </c>
      <c r="C808" s="310"/>
      <c r="D808" s="310"/>
      <c r="E808" s="311"/>
    </row>
    <row r="809" spans="1:5" s="281" customFormat="1" ht="13.5" customHeight="1">
      <c r="A809" s="282">
        <v>125</v>
      </c>
      <c r="B809" s="310" t="s">
        <v>348</v>
      </c>
      <c r="C809" s="310"/>
      <c r="D809" s="310"/>
      <c r="E809" s="311"/>
    </row>
    <row r="810" spans="1:5" s="281" customFormat="1" ht="26.25" customHeight="1" thickBot="1">
      <c r="A810" s="285">
        <v>126</v>
      </c>
      <c r="B810" s="294" t="s">
        <v>349</v>
      </c>
      <c r="C810" s="294"/>
      <c r="D810" s="294"/>
      <c r="E810" s="295"/>
    </row>
    <row r="811" spans="1:5" s="281" customFormat="1" ht="26.25" customHeight="1" thickBot="1">
      <c r="A811" s="288">
        <v>127</v>
      </c>
      <c r="B811" s="289" t="s">
        <v>350</v>
      </c>
      <c r="C811" s="289">
        <f>SUM(C793:C810)</f>
        <v>0</v>
      </c>
      <c r="D811" s="289">
        <f>SUM(D793:D810)</f>
        <v>0</v>
      </c>
      <c r="E811" s="290">
        <f>SUM(E793:E810)</f>
        <v>0</v>
      </c>
    </row>
    <row r="812" spans="1:5" s="281" customFormat="1" ht="13.5" customHeight="1">
      <c r="A812" s="291">
        <v>128</v>
      </c>
      <c r="B812" s="296" t="s">
        <v>351</v>
      </c>
      <c r="C812" s="296">
        <f>SUM(C412)</f>
        <v>0</v>
      </c>
      <c r="D812" s="296">
        <f>SUM(D412)</f>
        <v>0</v>
      </c>
      <c r="E812" s="297">
        <f>SUM(E412)</f>
        <v>0</v>
      </c>
    </row>
    <row r="813" spans="1:5" s="281" customFormat="1" ht="13.5" customHeight="1">
      <c r="A813" s="282">
        <v>129</v>
      </c>
      <c r="B813" s="283" t="s">
        <v>352</v>
      </c>
      <c r="C813" s="283">
        <f>SUM(C417)</f>
        <v>0</v>
      </c>
      <c r="D813" s="283">
        <f>SUM(D417)</f>
        <v>0</v>
      </c>
      <c r="E813" s="284">
        <f>SUM(E417)</f>
        <v>0</v>
      </c>
    </row>
    <row r="814" spans="1:5" s="281" customFormat="1" ht="13.5" customHeight="1" thickBot="1">
      <c r="A814" s="285">
        <v>130</v>
      </c>
      <c r="B814" s="286" t="s">
        <v>353</v>
      </c>
      <c r="C814" s="286">
        <f>SUM(C421)</f>
        <v>0</v>
      </c>
      <c r="D814" s="286">
        <f>SUM(D421)</f>
        <v>0</v>
      </c>
      <c r="E814" s="287">
        <f>SUM(E421)</f>
        <v>0</v>
      </c>
    </row>
    <row r="815" spans="1:5" s="281" customFormat="1" ht="26.25" customHeight="1" thickBot="1">
      <c r="A815" s="288">
        <v>131</v>
      </c>
      <c r="B815" s="289" t="s">
        <v>354</v>
      </c>
      <c r="C815" s="289">
        <f>SUM(C812:C814)</f>
        <v>0</v>
      </c>
      <c r="D815" s="289">
        <f>SUM(D812:D814)</f>
        <v>0</v>
      </c>
      <c r="E815" s="290">
        <f>SUM(E812:E814)</f>
        <v>0</v>
      </c>
    </row>
    <row r="816" spans="1:5" s="281" customFormat="1" ht="26.25" customHeight="1">
      <c r="A816" s="291">
        <v>132</v>
      </c>
      <c r="B816" s="292" t="s">
        <v>355</v>
      </c>
      <c r="C816" s="292">
        <f>SUM(C490)</f>
        <v>0</v>
      </c>
      <c r="D816" s="292">
        <f>SUM(D490)</f>
        <v>0</v>
      </c>
      <c r="E816" s="293">
        <f>SUM(E490)</f>
        <v>0</v>
      </c>
    </row>
    <row r="817" spans="1:5" s="281" customFormat="1" ht="26.25" customHeight="1">
      <c r="A817" s="282">
        <v>133</v>
      </c>
      <c r="B817" s="283" t="s">
        <v>356</v>
      </c>
      <c r="C817" s="292">
        <f t="shared" ref="C817:E824" si="15">SUM(C491)</f>
        <v>0</v>
      </c>
      <c r="D817" s="292">
        <f t="shared" si="15"/>
        <v>0</v>
      </c>
      <c r="E817" s="293">
        <f t="shared" si="15"/>
        <v>0</v>
      </c>
    </row>
    <row r="818" spans="1:5" s="281" customFormat="1" ht="26.25" customHeight="1">
      <c r="A818" s="282">
        <v>134</v>
      </c>
      <c r="B818" s="283" t="s">
        <v>357</v>
      </c>
      <c r="C818" s="292">
        <f t="shared" si="15"/>
        <v>0</v>
      </c>
      <c r="D818" s="292">
        <f t="shared" si="15"/>
        <v>0</v>
      </c>
      <c r="E818" s="293">
        <f t="shared" si="15"/>
        <v>0</v>
      </c>
    </row>
    <row r="819" spans="1:5" s="281" customFormat="1" ht="26.25" customHeight="1">
      <c r="A819" s="282">
        <v>135</v>
      </c>
      <c r="B819" s="283" t="s">
        <v>358</v>
      </c>
      <c r="C819" s="292">
        <f t="shared" si="15"/>
        <v>0</v>
      </c>
      <c r="D819" s="292">
        <f t="shared" si="15"/>
        <v>0</v>
      </c>
      <c r="E819" s="293">
        <f t="shared" si="15"/>
        <v>0</v>
      </c>
    </row>
    <row r="820" spans="1:5" s="281" customFormat="1" ht="26.25" customHeight="1">
      <c r="A820" s="282">
        <v>136</v>
      </c>
      <c r="B820" s="283" t="s">
        <v>359</v>
      </c>
      <c r="C820" s="292">
        <f t="shared" si="15"/>
        <v>0</v>
      </c>
      <c r="D820" s="292">
        <f t="shared" si="15"/>
        <v>0</v>
      </c>
      <c r="E820" s="293">
        <f t="shared" si="15"/>
        <v>0</v>
      </c>
    </row>
    <row r="821" spans="1:5" s="281" customFormat="1" ht="26.25" customHeight="1">
      <c r="A821" s="282">
        <v>137</v>
      </c>
      <c r="B821" s="283" t="s">
        <v>360</v>
      </c>
      <c r="C821" s="292">
        <f t="shared" si="15"/>
        <v>0</v>
      </c>
      <c r="D821" s="292">
        <f t="shared" si="15"/>
        <v>0</v>
      </c>
      <c r="E821" s="293">
        <f t="shared" si="15"/>
        <v>0</v>
      </c>
    </row>
    <row r="822" spans="1:5" s="281" customFormat="1" ht="26.25" customHeight="1">
      <c r="A822" s="282">
        <v>138</v>
      </c>
      <c r="B822" s="283" t="s">
        <v>361</v>
      </c>
      <c r="C822" s="292">
        <f t="shared" si="15"/>
        <v>0</v>
      </c>
      <c r="D822" s="292">
        <f t="shared" si="15"/>
        <v>0</v>
      </c>
      <c r="E822" s="293">
        <f t="shared" si="15"/>
        <v>0</v>
      </c>
    </row>
    <row r="823" spans="1:5" s="281" customFormat="1" ht="26.25" customHeight="1">
      <c r="A823" s="282">
        <v>139</v>
      </c>
      <c r="B823" s="283" t="s">
        <v>362</v>
      </c>
      <c r="C823" s="292">
        <f t="shared" si="15"/>
        <v>0</v>
      </c>
      <c r="D823" s="292">
        <f t="shared" si="15"/>
        <v>0</v>
      </c>
      <c r="E823" s="293">
        <f t="shared" si="15"/>
        <v>0</v>
      </c>
    </row>
    <row r="824" spans="1:5" s="281" customFormat="1" ht="26.25" customHeight="1" thickBot="1">
      <c r="A824" s="285">
        <v>140</v>
      </c>
      <c r="B824" s="286" t="s">
        <v>363</v>
      </c>
      <c r="C824" s="292">
        <f t="shared" si="15"/>
        <v>0</v>
      </c>
      <c r="D824" s="292">
        <f t="shared" si="15"/>
        <v>0</v>
      </c>
      <c r="E824" s="293">
        <f t="shared" si="15"/>
        <v>0</v>
      </c>
    </row>
    <row r="825" spans="1:5" s="281" customFormat="1" ht="26.25" customHeight="1" thickBot="1">
      <c r="A825" s="301">
        <v>141</v>
      </c>
      <c r="B825" s="302" t="s">
        <v>364</v>
      </c>
      <c r="C825" s="302">
        <f>SUM(C816:C824)</f>
        <v>0</v>
      </c>
      <c r="D825" s="302">
        <f>SUM(D816:D824)</f>
        <v>0</v>
      </c>
      <c r="E825" s="314">
        <f>SUM(E816:E824)</f>
        <v>0</v>
      </c>
    </row>
    <row r="826" spans="1:5" s="281" customFormat="1" ht="26.25" customHeight="1" thickBot="1">
      <c r="A826" s="307">
        <v>142</v>
      </c>
      <c r="B826" s="318" t="s">
        <v>365</v>
      </c>
      <c r="C826" s="318"/>
      <c r="D826" s="318"/>
      <c r="E826" s="319"/>
    </row>
    <row r="827" spans="1:5" s="281" customFormat="1" ht="26.25" customHeight="1" thickBot="1">
      <c r="A827" s="288">
        <v>143</v>
      </c>
      <c r="B827" s="289" t="s">
        <v>366</v>
      </c>
      <c r="C827" s="289">
        <f>SUM(C825+C826)</f>
        <v>0</v>
      </c>
      <c r="D827" s="289">
        <f>SUM(D825+D826)</f>
        <v>0</v>
      </c>
      <c r="E827" s="290">
        <f>SUM(E825+E826)</f>
        <v>0</v>
      </c>
    </row>
    <row r="828" spans="1:5" s="281" customFormat="1" ht="26.25" customHeight="1">
      <c r="A828" s="291">
        <v>144</v>
      </c>
      <c r="B828" s="292" t="s">
        <v>367</v>
      </c>
      <c r="C828" s="292"/>
      <c r="D828" s="292"/>
      <c r="E828" s="293"/>
    </row>
    <row r="829" spans="1:5" s="281" customFormat="1" ht="26.25" customHeight="1">
      <c r="A829" s="282">
        <v>145</v>
      </c>
      <c r="B829" s="310" t="s">
        <v>368</v>
      </c>
      <c r="C829" s="310"/>
      <c r="D829" s="310"/>
      <c r="E829" s="311"/>
    </row>
    <row r="830" spans="1:5" s="281" customFormat="1" ht="26.25" customHeight="1">
      <c r="A830" s="282">
        <v>146</v>
      </c>
      <c r="B830" s="310" t="s">
        <v>369</v>
      </c>
      <c r="C830" s="310"/>
      <c r="D830" s="310"/>
      <c r="E830" s="311"/>
    </row>
    <row r="831" spans="1:5" s="281" customFormat="1" ht="26.25" customHeight="1">
      <c r="A831" s="282">
        <v>147</v>
      </c>
      <c r="B831" s="310" t="s">
        <v>370</v>
      </c>
      <c r="C831" s="310"/>
      <c r="D831" s="310"/>
      <c r="E831" s="311"/>
    </row>
    <row r="832" spans="1:5" s="281" customFormat="1" ht="26.25" customHeight="1">
      <c r="A832" s="282">
        <v>148</v>
      </c>
      <c r="B832" s="310" t="s">
        <v>371</v>
      </c>
      <c r="C832" s="310">
        <f>SUM(C533)</f>
        <v>0</v>
      </c>
      <c r="D832" s="310">
        <f>SUM(D533)</f>
        <v>0</v>
      </c>
      <c r="E832" s="311">
        <f>SUM(E533)</f>
        <v>0</v>
      </c>
    </row>
    <row r="833" spans="1:5" s="281" customFormat="1" ht="26.25" customHeight="1">
      <c r="A833" s="282">
        <v>149</v>
      </c>
      <c r="B833" s="310" t="s">
        <v>372</v>
      </c>
      <c r="C833" s="310"/>
      <c r="D833" s="310"/>
      <c r="E833" s="311"/>
    </row>
    <row r="834" spans="1:5" s="281" customFormat="1" ht="26.25" customHeight="1" thickBot="1">
      <c r="A834" s="285">
        <v>150</v>
      </c>
      <c r="B834" s="294" t="s">
        <v>373</v>
      </c>
      <c r="C834" s="294"/>
      <c r="D834" s="294"/>
      <c r="E834" s="295"/>
    </row>
    <row r="835" spans="1:5" s="281" customFormat="1" ht="26.25" customHeight="1" thickBot="1">
      <c r="A835" s="301">
        <v>151</v>
      </c>
      <c r="B835" s="302" t="s">
        <v>374</v>
      </c>
      <c r="C835" s="302">
        <f>SUM(C828:C834)</f>
        <v>0</v>
      </c>
      <c r="D835" s="302">
        <f>SUM(D828:D834)</f>
        <v>0</v>
      </c>
      <c r="E835" s="314">
        <f>SUM(E828:E834)</f>
        <v>0</v>
      </c>
    </row>
    <row r="836" spans="1:5" s="281" customFormat="1" ht="26.25" customHeight="1">
      <c r="A836" s="291">
        <v>152</v>
      </c>
      <c r="B836" s="320" t="s">
        <v>375</v>
      </c>
      <c r="C836" s="321">
        <f>SUM(C423)</f>
        <v>0</v>
      </c>
      <c r="D836" s="321">
        <f>SUM(D423)</f>
        <v>0</v>
      </c>
      <c r="E836" s="322">
        <f>SUM(E423)</f>
        <v>0</v>
      </c>
    </row>
    <row r="837" spans="1:5" s="281" customFormat="1" ht="13.5" customHeight="1">
      <c r="A837" s="282">
        <v>153</v>
      </c>
      <c r="B837" s="323" t="s">
        <v>376</v>
      </c>
      <c r="C837" s="321">
        <f t="shared" ref="C837:E839" si="16">SUM(C424)</f>
        <v>0</v>
      </c>
      <c r="D837" s="321">
        <f t="shared" si="16"/>
        <v>0</v>
      </c>
      <c r="E837" s="322">
        <f t="shared" si="16"/>
        <v>0</v>
      </c>
    </row>
    <row r="838" spans="1:5" s="281" customFormat="1" ht="13.5" customHeight="1">
      <c r="A838" s="282">
        <v>154</v>
      </c>
      <c r="B838" s="324" t="s">
        <v>377</v>
      </c>
      <c r="C838" s="321">
        <f t="shared" si="16"/>
        <v>0</v>
      </c>
      <c r="D838" s="321">
        <f t="shared" si="16"/>
        <v>0</v>
      </c>
      <c r="E838" s="322">
        <f t="shared" si="16"/>
        <v>0</v>
      </c>
    </row>
    <row r="839" spans="1:5" s="281" customFormat="1" ht="26.25" customHeight="1">
      <c r="A839" s="282">
        <v>155</v>
      </c>
      <c r="B839" s="310" t="s">
        <v>378</v>
      </c>
      <c r="C839" s="321">
        <f t="shared" si="16"/>
        <v>0</v>
      </c>
      <c r="D839" s="321">
        <f t="shared" si="16"/>
        <v>0</v>
      </c>
      <c r="E839" s="322">
        <f t="shared" si="16"/>
        <v>0</v>
      </c>
    </row>
    <row r="840" spans="1:5" s="281" customFormat="1" ht="26.25" customHeight="1">
      <c r="A840" s="282">
        <v>156</v>
      </c>
      <c r="B840" s="310" t="s">
        <v>379</v>
      </c>
      <c r="C840" s="325">
        <f>SUM(C426)</f>
        <v>0</v>
      </c>
      <c r="D840" s="325">
        <f>SUM(D426)</f>
        <v>0</v>
      </c>
      <c r="E840" s="326">
        <f>SUM(E426)</f>
        <v>0</v>
      </c>
    </row>
    <row r="841" spans="1:5" s="281" customFormat="1" ht="26.25" customHeight="1">
      <c r="A841" s="282">
        <v>157</v>
      </c>
      <c r="B841" s="310" t="s">
        <v>380</v>
      </c>
      <c r="C841" s="325">
        <f>SUM(C426)</f>
        <v>0</v>
      </c>
      <c r="D841" s="325">
        <f>SUM(D426)</f>
        <v>0</v>
      </c>
      <c r="E841" s="326">
        <f>SUM(E426)</f>
        <v>0</v>
      </c>
    </row>
    <row r="842" spans="1:5" s="281" customFormat="1" ht="26.25" customHeight="1" thickBot="1">
      <c r="A842" s="285">
        <v>158</v>
      </c>
      <c r="B842" s="294" t="s">
        <v>381</v>
      </c>
      <c r="C842" s="327">
        <f>SUM(C426)</f>
        <v>0</v>
      </c>
      <c r="D842" s="327">
        <f>SUM(D426)</f>
        <v>0</v>
      </c>
      <c r="E842" s="328">
        <f>SUM(E426)</f>
        <v>0</v>
      </c>
    </row>
    <row r="843" spans="1:5" s="281" customFormat="1" ht="26.25" customHeight="1" thickBot="1">
      <c r="A843" s="301">
        <v>159</v>
      </c>
      <c r="B843" s="329" t="s">
        <v>382</v>
      </c>
      <c r="C843" s="330">
        <f>SUM(C839:C842)</f>
        <v>0</v>
      </c>
      <c r="D843" s="330">
        <f>SUM(D839:D842)</f>
        <v>0</v>
      </c>
      <c r="E843" s="331">
        <f>SUM(E839:E842)</f>
        <v>0</v>
      </c>
    </row>
    <row r="844" spans="1:5" s="281" customFormat="1" ht="26.25" customHeight="1">
      <c r="A844" s="291">
        <v>160</v>
      </c>
      <c r="B844" s="320" t="s">
        <v>383</v>
      </c>
      <c r="C844" s="321">
        <f>SUM(C427)</f>
        <v>0</v>
      </c>
      <c r="D844" s="321">
        <f t="shared" ref="D844:E846" si="17">SUM(D427)</f>
        <v>0</v>
      </c>
      <c r="E844" s="322">
        <f t="shared" si="17"/>
        <v>0</v>
      </c>
    </row>
    <row r="845" spans="1:5" s="281" customFormat="1" ht="26.25" customHeight="1">
      <c r="A845" s="282">
        <v>161</v>
      </c>
      <c r="B845" s="324" t="s">
        <v>384</v>
      </c>
      <c r="C845" s="325">
        <f>SUM(C428)</f>
        <v>0</v>
      </c>
      <c r="D845" s="325">
        <f t="shared" si="17"/>
        <v>0</v>
      </c>
      <c r="E845" s="326">
        <f t="shared" si="17"/>
        <v>0</v>
      </c>
    </row>
    <row r="846" spans="1:5" s="281" customFormat="1" ht="26.25" customHeight="1" thickBot="1">
      <c r="A846" s="285">
        <v>162</v>
      </c>
      <c r="B846" s="332" t="s">
        <v>385</v>
      </c>
      <c r="C846" s="327">
        <f>SUM(C429)</f>
        <v>0</v>
      </c>
      <c r="D846" s="327">
        <f t="shared" si="17"/>
        <v>0</v>
      </c>
      <c r="E846" s="328">
        <f t="shared" si="17"/>
        <v>0</v>
      </c>
    </row>
    <row r="847" spans="1:5" s="281" customFormat="1" ht="26.25" customHeight="1" thickBot="1">
      <c r="A847" s="288">
        <v>163</v>
      </c>
      <c r="B847" s="329" t="s">
        <v>386</v>
      </c>
      <c r="C847" s="289">
        <f>SUM(C836+C837+C838+C843+C844+C845+C846)</f>
        <v>0</v>
      </c>
      <c r="D847" s="289">
        <f>SUM(D836+D837+D838+D843+D844+D845+D846)</f>
        <v>0</v>
      </c>
      <c r="E847" s="290">
        <f>SUM(E836+E837+E838+E843+E844+E845+E846)</f>
        <v>0</v>
      </c>
    </row>
    <row r="848" spans="1:5" s="281" customFormat="1" ht="26.25" customHeight="1" thickBot="1">
      <c r="A848" s="307">
        <v>164</v>
      </c>
      <c r="B848" s="333" t="s">
        <v>387</v>
      </c>
      <c r="C848" s="334"/>
      <c r="D848" s="335"/>
      <c r="E848" s="336"/>
    </row>
    <row r="849" spans="1:5" s="281" customFormat="1" ht="26.25" customHeight="1" thickBot="1">
      <c r="A849" s="301">
        <v>165</v>
      </c>
      <c r="B849" s="302" t="s">
        <v>388</v>
      </c>
      <c r="C849" s="302">
        <f>SUM(C847:C848)</f>
        <v>0</v>
      </c>
      <c r="D849" s="302">
        <f>SUM(D847:D848)</f>
        <v>0</v>
      </c>
      <c r="E849" s="314">
        <f>SUM(E847:E848)</f>
        <v>0</v>
      </c>
    </row>
    <row r="850" spans="1:5" s="281" customFormat="1" ht="26.25" customHeight="1" thickBot="1">
      <c r="A850" s="301">
        <v>166</v>
      </c>
      <c r="B850" s="302" t="s">
        <v>389</v>
      </c>
      <c r="C850" s="302">
        <f>SUM(C811+C815+C827+C835+C849)</f>
        <v>0</v>
      </c>
      <c r="D850" s="302">
        <f>SUM(D811+D815+D827+D835+D849)</f>
        <v>0</v>
      </c>
      <c r="E850" s="314">
        <f>SUM(E811+E815+E827+E835+E849)</f>
        <v>0</v>
      </c>
    </row>
    <row r="851" spans="1:5" s="281" customFormat="1" ht="13.5" customHeight="1" thickBot="1">
      <c r="A851" s="307">
        <v>167</v>
      </c>
      <c r="B851" s="308" t="s">
        <v>390</v>
      </c>
      <c r="C851" s="308"/>
      <c r="D851" s="308"/>
      <c r="E851" s="309"/>
    </row>
    <row r="852" spans="1:5" s="281" customFormat="1" ht="13.5" customHeight="1" thickBot="1">
      <c r="A852" s="288">
        <v>168</v>
      </c>
      <c r="B852" s="329" t="s">
        <v>391</v>
      </c>
      <c r="C852" s="289">
        <f>SUM(C850+C851)</f>
        <v>0</v>
      </c>
      <c r="D852" s="289">
        <f>SUM(D850+D851)</f>
        <v>0</v>
      </c>
      <c r="E852" s="290">
        <f>SUM(E850+E851)</f>
        <v>0</v>
      </c>
    </row>
    <row r="853" spans="1:5" s="281" customFormat="1" ht="13.5" customHeight="1">
      <c r="A853" s="291">
        <v>169</v>
      </c>
      <c r="B853" s="337" t="s">
        <v>392</v>
      </c>
      <c r="C853" s="337"/>
      <c r="D853" s="337"/>
      <c r="E853" s="338"/>
    </row>
    <row r="854" spans="1:5" s="281" customFormat="1" ht="26.25" customHeight="1">
      <c r="A854" s="282">
        <v>170</v>
      </c>
      <c r="B854" s="339" t="s">
        <v>393</v>
      </c>
      <c r="C854" s="339"/>
      <c r="D854" s="339"/>
      <c r="E854" s="340"/>
    </row>
    <row r="855" spans="1:5" s="281" customFormat="1" ht="13.5" customHeight="1">
      <c r="A855" s="282">
        <v>171</v>
      </c>
      <c r="B855" s="339" t="s">
        <v>394</v>
      </c>
      <c r="C855" s="339"/>
      <c r="D855" s="339"/>
      <c r="E855" s="340"/>
    </row>
    <row r="856" spans="1:5" s="281" customFormat="1" ht="26.25" customHeight="1">
      <c r="A856" s="282">
        <v>172</v>
      </c>
      <c r="B856" s="339" t="s">
        <v>395</v>
      </c>
      <c r="C856" s="339"/>
      <c r="D856" s="339"/>
      <c r="E856" s="340"/>
    </row>
    <row r="857" spans="1:5" s="281" customFormat="1" ht="26.25" customHeight="1">
      <c r="A857" s="282">
        <v>173</v>
      </c>
      <c r="B857" s="283" t="s">
        <v>396</v>
      </c>
      <c r="C857" s="283"/>
      <c r="D857" s="283"/>
      <c r="E857" s="284"/>
    </row>
    <row r="858" spans="1:5" s="281" customFormat="1" ht="13.5" customHeight="1">
      <c r="A858" s="282">
        <v>174</v>
      </c>
      <c r="B858" s="283" t="s">
        <v>397</v>
      </c>
      <c r="C858" s="283"/>
      <c r="D858" s="283"/>
      <c r="E858" s="284"/>
    </row>
    <row r="859" spans="1:5" s="281" customFormat="1" ht="13.5" customHeight="1">
      <c r="A859" s="282">
        <v>175</v>
      </c>
      <c r="B859" s="283" t="s">
        <v>398</v>
      </c>
      <c r="C859" s="283"/>
      <c r="D859" s="283"/>
      <c r="E859" s="284"/>
    </row>
    <row r="860" spans="1:5" s="281" customFormat="1" ht="26.25" customHeight="1" thickBot="1">
      <c r="A860" s="285">
        <v>176</v>
      </c>
      <c r="B860" s="286" t="s">
        <v>399</v>
      </c>
      <c r="C860" s="286"/>
      <c r="D860" s="286"/>
      <c r="E860" s="287"/>
    </row>
    <row r="861" spans="1:5" s="281" customFormat="1" ht="13.5" customHeight="1" thickBot="1">
      <c r="A861" s="288">
        <v>177</v>
      </c>
      <c r="B861" s="341" t="s">
        <v>400</v>
      </c>
      <c r="C861" s="341">
        <f>SUM(C853:C860)</f>
        <v>0</v>
      </c>
      <c r="D861" s="341">
        <f>SUM(D853:D860)</f>
        <v>0</v>
      </c>
      <c r="E861" s="342">
        <f>SUM(E853:E860)</f>
        <v>0</v>
      </c>
    </row>
    <row r="862" spans="1:5" s="281" customFormat="1" ht="26.25" customHeight="1">
      <c r="A862" s="291">
        <v>178</v>
      </c>
      <c r="B862" s="343" t="s">
        <v>401</v>
      </c>
      <c r="C862" s="343"/>
      <c r="D862" s="343"/>
      <c r="E862" s="344"/>
    </row>
    <row r="863" spans="1:5" s="281" customFormat="1" ht="26.25" customHeight="1">
      <c r="A863" s="282">
        <v>179</v>
      </c>
      <c r="B863" s="283" t="s">
        <v>402</v>
      </c>
      <c r="C863" s="283"/>
      <c r="D863" s="283"/>
      <c r="E863" s="284"/>
    </row>
    <row r="864" spans="1:5" s="281" customFormat="1" ht="26.25" customHeight="1">
      <c r="A864" s="282">
        <v>180</v>
      </c>
      <c r="B864" s="283" t="s">
        <v>403</v>
      </c>
      <c r="C864" s="283"/>
      <c r="D864" s="283"/>
      <c r="E864" s="284"/>
    </row>
    <row r="865" spans="1:5" s="281" customFormat="1" ht="26.25" customHeight="1">
      <c r="A865" s="282">
        <v>181</v>
      </c>
      <c r="B865" s="283" t="s">
        <v>404</v>
      </c>
      <c r="C865" s="283"/>
      <c r="D865" s="283"/>
      <c r="E865" s="284"/>
    </row>
    <row r="866" spans="1:5" s="281" customFormat="1" ht="26.25" customHeight="1">
      <c r="A866" s="282">
        <v>182</v>
      </c>
      <c r="B866" s="283" t="s">
        <v>405</v>
      </c>
      <c r="C866" s="283"/>
      <c r="D866" s="283"/>
      <c r="E866" s="284"/>
    </row>
    <row r="867" spans="1:5" s="281" customFormat="1" ht="26.25" customHeight="1">
      <c r="A867" s="282">
        <v>183</v>
      </c>
      <c r="B867" s="283" t="s">
        <v>406</v>
      </c>
      <c r="C867" s="283"/>
      <c r="D867" s="283"/>
      <c r="E867" s="284"/>
    </row>
    <row r="868" spans="1:5" s="281" customFormat="1" ht="26.25" customHeight="1">
      <c r="A868" s="282">
        <v>184</v>
      </c>
      <c r="B868" s="283" t="s">
        <v>407</v>
      </c>
      <c r="C868" s="283"/>
      <c r="D868" s="283"/>
      <c r="E868" s="284"/>
    </row>
    <row r="869" spans="1:5" s="281" customFormat="1" ht="26.25" customHeight="1">
      <c r="A869" s="282">
        <v>185</v>
      </c>
      <c r="B869" s="283" t="s">
        <v>408</v>
      </c>
      <c r="C869" s="283"/>
      <c r="D869" s="283"/>
      <c r="E869" s="284"/>
    </row>
    <row r="870" spans="1:5" s="281" customFormat="1" ht="26.25" customHeight="1" thickBot="1">
      <c r="A870" s="285">
        <v>186</v>
      </c>
      <c r="B870" s="286" t="s">
        <v>409</v>
      </c>
      <c r="C870" s="286"/>
      <c r="D870" s="286"/>
      <c r="E870" s="287"/>
    </row>
    <row r="871" spans="1:5" s="281" customFormat="1" ht="26.25" customHeight="1" thickBot="1">
      <c r="A871" s="301">
        <v>187</v>
      </c>
      <c r="B871" s="302" t="s">
        <v>410</v>
      </c>
      <c r="C871" s="302">
        <f>SUM(C862:C870)</f>
        <v>0</v>
      </c>
      <c r="D871" s="302">
        <f>SUM(D862:D870)</f>
        <v>0</v>
      </c>
      <c r="E871" s="314">
        <f>SUM(E862:E870)</f>
        <v>0</v>
      </c>
    </row>
    <row r="872" spans="1:5" s="281" customFormat="1" ht="26.25" customHeight="1" thickBot="1">
      <c r="A872" s="307">
        <v>188</v>
      </c>
      <c r="B872" s="318" t="s">
        <v>411</v>
      </c>
      <c r="C872" s="318"/>
      <c r="D872" s="318"/>
      <c r="E872" s="319"/>
    </row>
    <row r="873" spans="1:5" s="281" customFormat="1" ht="26.25" customHeight="1" thickBot="1">
      <c r="A873" s="301">
        <v>189</v>
      </c>
      <c r="B873" s="302" t="s">
        <v>412</v>
      </c>
      <c r="C873" s="302">
        <f>SUM(C871:C872)</f>
        <v>0</v>
      </c>
      <c r="D873" s="302">
        <f>SUM(D871:D872)</f>
        <v>0</v>
      </c>
      <c r="E873" s="314">
        <f>SUM(E871:E872)</f>
        <v>0</v>
      </c>
    </row>
    <row r="874" spans="1:5" s="281" customFormat="1" ht="26.25" customHeight="1">
      <c r="A874" s="291">
        <v>190</v>
      </c>
      <c r="B874" s="292" t="s">
        <v>413</v>
      </c>
      <c r="C874" s="292"/>
      <c r="D874" s="292"/>
      <c r="E874" s="293"/>
    </row>
    <row r="875" spans="1:5" s="281" customFormat="1" ht="26.25" customHeight="1">
      <c r="A875" s="282">
        <v>191</v>
      </c>
      <c r="B875" s="310" t="s">
        <v>414</v>
      </c>
      <c r="C875" s="310"/>
      <c r="D875" s="310"/>
      <c r="E875" s="311"/>
    </row>
    <row r="876" spans="1:5" s="281" customFormat="1" ht="26.25" customHeight="1">
      <c r="A876" s="282">
        <v>192</v>
      </c>
      <c r="B876" s="310" t="s">
        <v>415</v>
      </c>
      <c r="C876" s="310"/>
      <c r="D876" s="310"/>
      <c r="E876" s="311"/>
    </row>
    <row r="877" spans="1:5" s="281" customFormat="1" ht="26.25" customHeight="1">
      <c r="A877" s="282">
        <v>193</v>
      </c>
      <c r="B877" s="310" t="s">
        <v>416</v>
      </c>
      <c r="C877" s="310"/>
      <c r="D877" s="310"/>
      <c r="E877" s="311"/>
    </row>
    <row r="878" spans="1:5" s="281" customFormat="1" ht="26.25" customHeight="1">
      <c r="A878" s="282">
        <v>194</v>
      </c>
      <c r="B878" s="310" t="s">
        <v>417</v>
      </c>
      <c r="C878" s="310"/>
      <c r="D878" s="310"/>
      <c r="E878" s="311"/>
    </row>
    <row r="879" spans="1:5" s="281" customFormat="1" ht="26.25" customHeight="1">
      <c r="A879" s="282">
        <v>195</v>
      </c>
      <c r="B879" s="310" t="s">
        <v>418</v>
      </c>
      <c r="C879" s="310"/>
      <c r="D879" s="310"/>
      <c r="E879" s="311"/>
    </row>
    <row r="880" spans="1:5" s="281" customFormat="1" ht="26.25" customHeight="1" thickBot="1">
      <c r="A880" s="285">
        <v>196</v>
      </c>
      <c r="B880" s="294" t="s">
        <v>0</v>
      </c>
      <c r="C880" s="294"/>
      <c r="D880" s="294"/>
      <c r="E880" s="295"/>
    </row>
    <row r="881" spans="1:5" s="281" customFormat="1" ht="26.25" customHeight="1" thickBot="1">
      <c r="A881" s="301">
        <v>197</v>
      </c>
      <c r="B881" s="302" t="s">
        <v>1</v>
      </c>
      <c r="C881" s="302">
        <f>SUM(C874:C880)</f>
        <v>0</v>
      </c>
      <c r="D881" s="302">
        <f>SUM(D874:D880)</f>
        <v>0</v>
      </c>
      <c r="E881" s="314">
        <f>SUM(E874:E880)</f>
        <v>0</v>
      </c>
    </row>
    <row r="882" spans="1:5" s="281" customFormat="1" ht="26.25" customHeight="1">
      <c r="A882" s="291">
        <v>198</v>
      </c>
      <c r="B882" s="292" t="s">
        <v>2</v>
      </c>
      <c r="C882" s="292"/>
      <c r="D882" s="292"/>
      <c r="E882" s="293"/>
    </row>
    <row r="883" spans="1:5" s="281" customFormat="1" ht="13.5" customHeight="1">
      <c r="A883" s="282">
        <v>199</v>
      </c>
      <c r="B883" s="283" t="s">
        <v>3</v>
      </c>
      <c r="C883" s="283"/>
      <c r="D883" s="283"/>
      <c r="E883" s="284"/>
    </row>
    <row r="884" spans="1:5" s="281" customFormat="1" ht="26.25" customHeight="1">
      <c r="A884" s="282">
        <v>200</v>
      </c>
      <c r="B884" s="310" t="s">
        <v>4</v>
      </c>
      <c r="C884" s="310"/>
      <c r="D884" s="310"/>
      <c r="E884" s="311"/>
    </row>
    <row r="885" spans="1:5" s="281" customFormat="1" ht="26.25" customHeight="1">
      <c r="A885" s="282">
        <v>201</v>
      </c>
      <c r="B885" s="310" t="s">
        <v>5</v>
      </c>
      <c r="C885" s="310"/>
      <c r="D885" s="310"/>
      <c r="E885" s="311"/>
    </row>
    <row r="886" spans="1:5" s="281" customFormat="1" ht="26.25" customHeight="1">
      <c r="A886" s="282">
        <v>202</v>
      </c>
      <c r="B886" s="310" t="s">
        <v>6</v>
      </c>
      <c r="C886" s="310"/>
      <c r="D886" s="310"/>
      <c r="E886" s="311"/>
    </row>
    <row r="887" spans="1:5" s="281" customFormat="1" ht="26.25" customHeight="1">
      <c r="A887" s="282">
        <v>203</v>
      </c>
      <c r="B887" s="310" t="s">
        <v>7</v>
      </c>
      <c r="C887" s="310"/>
      <c r="D887" s="310"/>
      <c r="E887" s="311"/>
    </row>
    <row r="888" spans="1:5" s="281" customFormat="1" ht="26.25" customHeight="1" thickBot="1">
      <c r="A888" s="285">
        <v>204</v>
      </c>
      <c r="B888" s="294" t="s">
        <v>8</v>
      </c>
      <c r="C888" s="294"/>
      <c r="D888" s="294"/>
      <c r="E888" s="295"/>
    </row>
    <row r="889" spans="1:5" s="281" customFormat="1" ht="26.25" customHeight="1" thickBot="1">
      <c r="A889" s="301">
        <v>205</v>
      </c>
      <c r="B889" s="329" t="s">
        <v>9</v>
      </c>
      <c r="C889" s="330">
        <f>SUM(C885:C888)</f>
        <v>0</v>
      </c>
      <c r="D889" s="330">
        <f>SUM(D885:D888)</f>
        <v>0</v>
      </c>
      <c r="E889" s="331">
        <f>SUM(E885:E888)</f>
        <v>0</v>
      </c>
    </row>
    <row r="890" spans="1:5" s="281" customFormat="1" ht="26.25" customHeight="1">
      <c r="A890" s="291">
        <v>206</v>
      </c>
      <c r="B890" s="292" t="s">
        <v>10</v>
      </c>
      <c r="C890" s="292"/>
      <c r="D890" s="292"/>
      <c r="E890" s="293"/>
    </row>
    <row r="891" spans="1:5" s="281" customFormat="1" ht="26.25" customHeight="1">
      <c r="A891" s="282">
        <v>207</v>
      </c>
      <c r="B891" s="310" t="s">
        <v>11</v>
      </c>
      <c r="C891" s="310"/>
      <c r="D891" s="310"/>
      <c r="E891" s="311"/>
    </row>
    <row r="892" spans="1:5" s="281" customFormat="1" ht="26.25" customHeight="1" thickBot="1">
      <c r="A892" s="285">
        <v>208</v>
      </c>
      <c r="B892" s="294" t="s">
        <v>12</v>
      </c>
      <c r="C892" s="294"/>
      <c r="D892" s="294"/>
      <c r="E892" s="295"/>
    </row>
    <row r="893" spans="1:5" s="281" customFormat="1" ht="26.25" customHeight="1" thickBot="1">
      <c r="A893" s="288">
        <v>209</v>
      </c>
      <c r="B893" s="329" t="s">
        <v>13</v>
      </c>
      <c r="C893" s="289">
        <f>SUM(C882+C883+C884+C889+C890+C891+C892)</f>
        <v>0</v>
      </c>
      <c r="D893" s="289">
        <f>SUM(D882+D883+D884+D889+D890+D891+D892)</f>
        <v>0</v>
      </c>
      <c r="E893" s="290">
        <f>SUM(E882+E883+E884+E889+E890+E891+E892)</f>
        <v>0</v>
      </c>
    </row>
    <row r="894" spans="1:5" s="281" customFormat="1" ht="26.25" customHeight="1" thickBot="1">
      <c r="A894" s="307">
        <v>210</v>
      </c>
      <c r="B894" s="312" t="s">
        <v>14</v>
      </c>
      <c r="C894" s="312"/>
      <c r="D894" s="312"/>
      <c r="E894" s="313"/>
    </row>
    <row r="895" spans="1:5" s="281" customFormat="1" ht="26.25" customHeight="1" thickBot="1">
      <c r="A895" s="301">
        <v>211</v>
      </c>
      <c r="B895" s="302" t="s">
        <v>15</v>
      </c>
      <c r="C895" s="302">
        <f>SUM(C893:C894)</f>
        <v>0</v>
      </c>
      <c r="D895" s="302">
        <f>SUM(D893:D894)</f>
        <v>0</v>
      </c>
      <c r="E895" s="314">
        <f>SUM(E893:E894)</f>
        <v>0</v>
      </c>
    </row>
    <row r="896" spans="1:5" s="281" customFormat="1" ht="13.5" customHeight="1" thickBot="1">
      <c r="A896" s="301">
        <v>212</v>
      </c>
      <c r="B896" s="315" t="s">
        <v>16</v>
      </c>
      <c r="C896" s="316">
        <f>SUM(C861+C873+C881+C895)</f>
        <v>0</v>
      </c>
      <c r="D896" s="316">
        <f>SUM(D861+D873+D881+D895)</f>
        <v>0</v>
      </c>
      <c r="E896" s="317">
        <f>SUM(E861+E873+E881+E895)</f>
        <v>0</v>
      </c>
    </row>
    <row r="897" spans="1:5" s="281" customFormat="1" ht="26.25" customHeight="1" thickBot="1">
      <c r="A897" s="301">
        <v>213</v>
      </c>
      <c r="B897" s="302" t="s">
        <v>17</v>
      </c>
      <c r="C897" s="302"/>
      <c r="D897" s="302"/>
      <c r="E897" s="314"/>
    </row>
    <row r="898" spans="1:5" s="281" customFormat="1" ht="26.25" customHeight="1" thickBot="1">
      <c r="A898" s="301">
        <v>214</v>
      </c>
      <c r="B898" s="302" t="s">
        <v>18</v>
      </c>
      <c r="C898" s="302"/>
      <c r="D898" s="302"/>
      <c r="E898" s="314"/>
    </row>
    <row r="899" spans="1:5" s="281" customFormat="1" ht="26.25" customHeight="1" thickBot="1">
      <c r="A899" s="301">
        <v>215</v>
      </c>
      <c r="B899" s="302" t="s">
        <v>19</v>
      </c>
      <c r="C899" s="302"/>
      <c r="D899" s="302"/>
      <c r="E899" s="314"/>
    </row>
    <row r="900" spans="1:5" s="281" customFormat="1" ht="26.25" customHeight="1" thickBot="1">
      <c r="A900" s="301">
        <v>216</v>
      </c>
      <c r="B900" s="302" t="s">
        <v>20</v>
      </c>
      <c r="C900" s="302">
        <f>SUM(C897:C899)</f>
        <v>0</v>
      </c>
      <c r="D900" s="302">
        <f>SUM(D897:D899)</f>
        <v>0</v>
      </c>
      <c r="E900" s="314">
        <f>SUM(E897:E899)</f>
        <v>0</v>
      </c>
    </row>
    <row r="901" spans="1:5" s="281" customFormat="1" ht="13.5" customHeight="1" thickBot="1">
      <c r="A901" s="301">
        <v>217</v>
      </c>
      <c r="B901" s="345" t="s">
        <v>21</v>
      </c>
      <c r="C901" s="289">
        <f>SUM(C852+C896+C900)</f>
        <v>0</v>
      </c>
      <c r="D901" s="289">
        <f>SUM(D852+D896+D900)</f>
        <v>0</v>
      </c>
      <c r="E901" s="290">
        <f>SUM(E852+E896+E900)</f>
        <v>0</v>
      </c>
    </row>
    <row r="902" spans="1:5" s="281" customFormat="1" ht="26.25" customHeight="1" thickBot="1">
      <c r="A902" s="301">
        <v>218</v>
      </c>
      <c r="B902" s="302" t="s">
        <v>22</v>
      </c>
      <c r="C902" s="302">
        <f>SUM(C489)</f>
        <v>0</v>
      </c>
      <c r="D902" s="302">
        <f>SUM(D489)</f>
        <v>0</v>
      </c>
      <c r="E902" s="314">
        <f>SUM(E489)</f>
        <v>0</v>
      </c>
    </row>
    <row r="903" spans="1:5" s="281" customFormat="1" ht="26.25" customHeight="1" thickBot="1">
      <c r="A903" s="301">
        <v>219</v>
      </c>
      <c r="B903" s="302" t="s">
        <v>23</v>
      </c>
      <c r="C903" s="302">
        <f>SUM(C488)</f>
        <v>74405</v>
      </c>
      <c r="D903" s="302">
        <f>SUM(D488)</f>
        <v>76752</v>
      </c>
      <c r="E903" s="314">
        <f>SUM(E488)</f>
        <v>73720</v>
      </c>
    </row>
    <row r="904" spans="1:5" s="281" customFormat="1" ht="26.25" customHeight="1" thickBot="1">
      <c r="A904" s="301">
        <v>220</v>
      </c>
      <c r="B904" s="302" t="s">
        <v>24</v>
      </c>
      <c r="C904" s="302">
        <f>SUM(C528)</f>
        <v>0</v>
      </c>
      <c r="D904" s="302">
        <f>SUM(D528)</f>
        <v>0</v>
      </c>
      <c r="E904" s="314">
        <f>SUM(E528)</f>
        <v>0</v>
      </c>
    </row>
    <row r="905" spans="1:5" s="281" customFormat="1" ht="26.25" customHeight="1" thickBot="1">
      <c r="A905" s="301">
        <v>221</v>
      </c>
      <c r="B905" s="302" t="s">
        <v>25</v>
      </c>
      <c r="C905" s="302">
        <f>SUM(C902+C903+C904)</f>
        <v>74405</v>
      </c>
      <c r="D905" s="302">
        <f>SUM(D902+D903+D904)</f>
        <v>76752</v>
      </c>
      <c r="E905" s="314">
        <f>SUM(E902+E903+E904)</f>
        <v>73720</v>
      </c>
    </row>
    <row r="906" spans="1:5" s="281" customFormat="1" ht="13.5" customHeight="1" thickBot="1">
      <c r="A906" s="301">
        <v>222</v>
      </c>
      <c r="B906" s="345" t="s">
        <v>26</v>
      </c>
      <c r="C906" s="289">
        <f>SUM(C852+C896+C900+C905)</f>
        <v>74405</v>
      </c>
      <c r="D906" s="289">
        <f>SUM(D852+D896+D900+D905)</f>
        <v>76752</v>
      </c>
      <c r="E906" s="290">
        <f>SUM(E852+E896+E900+E905)</f>
        <v>73720</v>
      </c>
    </row>
    <row r="907" spans="1:5" s="281" customFormat="1" ht="13.5" customHeight="1" thickBot="1">
      <c r="A907" s="301">
        <v>223</v>
      </c>
      <c r="B907" s="329" t="s">
        <v>27</v>
      </c>
      <c r="C907" s="289">
        <f>SUM(C792-C906)</f>
        <v>-74405</v>
      </c>
      <c r="D907" s="289">
        <f>SUM(D792-D906)</f>
        <v>-76752</v>
      </c>
      <c r="E907" s="290">
        <f>SUM(E792-E906)</f>
        <v>-73720</v>
      </c>
    </row>
    <row r="908" spans="1:5" s="281" customFormat="1" ht="13.5" customHeight="1">
      <c r="A908" s="291">
        <v>224</v>
      </c>
      <c r="B908" s="296" t="s">
        <v>28</v>
      </c>
      <c r="C908" s="296"/>
      <c r="D908" s="296"/>
      <c r="E908" s="297"/>
    </row>
    <row r="909" spans="1:5" s="281" customFormat="1" ht="13.5" customHeight="1">
      <c r="A909" s="282">
        <v>225</v>
      </c>
      <c r="B909" s="283" t="s">
        <v>29</v>
      </c>
      <c r="C909" s="283"/>
      <c r="D909" s="283"/>
      <c r="E909" s="284"/>
    </row>
    <row r="910" spans="1:5" s="281" customFormat="1" ht="26.25" customHeight="1">
      <c r="A910" s="282">
        <v>226</v>
      </c>
      <c r="B910" s="283" t="s">
        <v>30</v>
      </c>
      <c r="C910" s="283">
        <f>SUM(C614:C617)</f>
        <v>0</v>
      </c>
      <c r="D910" s="283">
        <f>SUM(D614:D617)</f>
        <v>699</v>
      </c>
      <c r="E910" s="284">
        <f>SUM(E614:E617)</f>
        <v>4099</v>
      </c>
    </row>
    <row r="911" spans="1:5" s="281" customFormat="1" ht="26.25" customHeight="1">
      <c r="A911" s="282">
        <v>227</v>
      </c>
      <c r="B911" s="283" t="s">
        <v>31</v>
      </c>
      <c r="C911" s="283"/>
      <c r="D911" s="283">
        <f>SUM(D907-D910)</f>
        <v>-77451</v>
      </c>
      <c r="E911" s="284">
        <f>SUM(E907-E910)</f>
        <v>-77819</v>
      </c>
    </row>
    <row r="912" spans="1:5" s="281" customFormat="1" ht="13.5" customHeight="1">
      <c r="A912" s="282">
        <v>228</v>
      </c>
      <c r="B912" s="283" t="s">
        <v>32</v>
      </c>
      <c r="C912" s="283"/>
      <c r="D912" s="283"/>
      <c r="E912" s="284"/>
    </row>
    <row r="913" spans="1:5" s="281" customFormat="1" ht="13.5" customHeight="1">
      <c r="A913" s="282">
        <v>229</v>
      </c>
      <c r="B913" s="283" t="s">
        <v>33</v>
      </c>
      <c r="C913" s="283"/>
      <c r="D913" s="283"/>
      <c r="E913" s="284"/>
    </row>
    <row r="914" spans="1:5" s="281" customFormat="1" ht="13.5" customHeight="1">
      <c r="A914" s="282">
        <v>230</v>
      </c>
      <c r="B914" s="283" t="s">
        <v>34</v>
      </c>
      <c r="C914" s="283"/>
      <c r="D914" s="283"/>
      <c r="E914" s="284"/>
    </row>
    <row r="915" spans="1:5" s="281" customFormat="1" ht="13.5" customHeight="1">
      <c r="A915" s="282">
        <v>231</v>
      </c>
      <c r="B915" s="283" t="s">
        <v>35</v>
      </c>
      <c r="C915" s="283"/>
      <c r="D915" s="283"/>
      <c r="E915" s="284"/>
    </row>
    <row r="916" spans="1:5" s="281" customFormat="1" ht="26.25" customHeight="1">
      <c r="A916" s="282">
        <v>232</v>
      </c>
      <c r="B916" s="283" t="s">
        <v>36</v>
      </c>
      <c r="C916" s="283"/>
      <c r="D916" s="283"/>
      <c r="E916" s="284"/>
    </row>
    <row r="917" spans="1:5" s="281" customFormat="1" ht="13.5" customHeight="1">
      <c r="A917" s="282">
        <v>233</v>
      </c>
      <c r="B917" s="283" t="s">
        <v>37</v>
      </c>
      <c r="C917" s="283"/>
      <c r="D917" s="283"/>
      <c r="E917" s="284"/>
    </row>
    <row r="918" spans="1:5" s="281" customFormat="1" ht="26.25" customHeight="1">
      <c r="A918" s="282">
        <v>234</v>
      </c>
      <c r="B918" s="283" t="s">
        <v>38</v>
      </c>
      <c r="C918" s="283"/>
      <c r="D918" s="283"/>
      <c r="E918" s="284"/>
    </row>
    <row r="919" spans="1:5" s="281" customFormat="1" ht="13.5" customHeight="1">
      <c r="A919" s="282">
        <v>235</v>
      </c>
      <c r="B919" s="283" t="s">
        <v>39</v>
      </c>
      <c r="C919" s="283"/>
      <c r="D919" s="283"/>
      <c r="E919" s="284"/>
    </row>
    <row r="920" spans="1:5" s="281" customFormat="1" ht="13.5" customHeight="1">
      <c r="A920" s="282">
        <v>236</v>
      </c>
      <c r="B920" s="283" t="s">
        <v>40</v>
      </c>
      <c r="C920" s="283"/>
      <c r="D920" s="283"/>
      <c r="E920" s="284"/>
    </row>
    <row r="921" spans="1:5" s="281" customFormat="1" ht="13.5" customHeight="1" thickBot="1">
      <c r="A921" s="285">
        <v>237</v>
      </c>
      <c r="B921" s="286" t="s">
        <v>41</v>
      </c>
      <c r="C921" s="286">
        <f>SUM(C392)</f>
        <v>0</v>
      </c>
      <c r="D921" s="286">
        <f>SUM(D392)</f>
        <v>0</v>
      </c>
      <c r="E921" s="287">
        <f>SUM(E392)</f>
        <v>0</v>
      </c>
    </row>
    <row r="922" spans="1:5" s="281" customFormat="1" ht="13.5" customHeight="1" thickBot="1">
      <c r="A922" s="288">
        <v>238</v>
      </c>
      <c r="B922" s="289" t="s">
        <v>42</v>
      </c>
      <c r="C922" s="289">
        <f>SUM(C912:C921)</f>
        <v>0</v>
      </c>
      <c r="D922" s="289">
        <f>SUM(D912:D921)</f>
        <v>0</v>
      </c>
      <c r="E922" s="290">
        <f>SUM(E912:E921)</f>
        <v>0</v>
      </c>
    </row>
    <row r="923" spans="1:5" s="281" customFormat="1" ht="13.5" customHeight="1">
      <c r="A923" s="291">
        <v>239</v>
      </c>
      <c r="B923" s="296" t="s">
        <v>43</v>
      </c>
      <c r="C923" s="296"/>
      <c r="D923" s="296"/>
      <c r="E923" s="297"/>
    </row>
    <row r="924" spans="1:5" s="281" customFormat="1" ht="13.5" customHeight="1">
      <c r="A924" s="282">
        <v>240</v>
      </c>
      <c r="B924" s="283" t="s">
        <v>44</v>
      </c>
      <c r="C924" s="283"/>
      <c r="D924" s="283"/>
      <c r="E924" s="284"/>
    </row>
    <row r="925" spans="1:5" s="281" customFormat="1" ht="13.5" customHeight="1">
      <c r="A925" s="282">
        <v>241</v>
      </c>
      <c r="B925" s="283" t="s">
        <v>45</v>
      </c>
      <c r="C925" s="283"/>
      <c r="D925" s="283"/>
      <c r="E925" s="284"/>
    </row>
    <row r="926" spans="1:5" s="281" customFormat="1" ht="13.5" customHeight="1">
      <c r="A926" s="282">
        <v>242</v>
      </c>
      <c r="B926" s="283" t="s">
        <v>46</v>
      </c>
      <c r="C926" s="283"/>
      <c r="D926" s="283"/>
      <c r="E926" s="284"/>
    </row>
    <row r="927" spans="1:5" s="281" customFormat="1" ht="26.25" customHeight="1">
      <c r="A927" s="282">
        <v>243</v>
      </c>
      <c r="B927" s="283" t="s">
        <v>47</v>
      </c>
      <c r="C927" s="283"/>
      <c r="D927" s="283"/>
      <c r="E927" s="284"/>
    </row>
    <row r="928" spans="1:5" s="281" customFormat="1" ht="13.5" customHeight="1">
      <c r="A928" s="282">
        <v>244</v>
      </c>
      <c r="B928" s="283" t="s">
        <v>48</v>
      </c>
      <c r="C928" s="283"/>
      <c r="D928" s="283"/>
      <c r="E928" s="284"/>
    </row>
    <row r="929" spans="1:7" s="281" customFormat="1" ht="26.25" customHeight="1">
      <c r="A929" s="282">
        <v>245</v>
      </c>
      <c r="B929" s="283" t="s">
        <v>49</v>
      </c>
      <c r="C929" s="283"/>
      <c r="D929" s="283"/>
      <c r="E929" s="284"/>
    </row>
    <row r="930" spans="1:7" s="281" customFormat="1" ht="13.5" customHeight="1">
      <c r="A930" s="282">
        <v>246</v>
      </c>
      <c r="B930" s="283" t="s">
        <v>50</v>
      </c>
      <c r="C930" s="283"/>
      <c r="D930" s="283"/>
      <c r="E930" s="284"/>
    </row>
    <row r="931" spans="1:7" s="281" customFormat="1" ht="13.5" customHeight="1">
      <c r="A931" s="282">
        <v>247</v>
      </c>
      <c r="B931" s="283" t="s">
        <v>51</v>
      </c>
      <c r="C931" s="283"/>
      <c r="D931" s="283"/>
      <c r="E931" s="284"/>
    </row>
    <row r="932" spans="1:7" s="281" customFormat="1" ht="13.5" customHeight="1" thickBot="1">
      <c r="A932" s="285">
        <v>248</v>
      </c>
      <c r="B932" s="286" t="s">
        <v>52</v>
      </c>
      <c r="C932" s="286">
        <f>SUM(C679)</f>
        <v>0</v>
      </c>
      <c r="D932" s="286">
        <f>SUM(D679)</f>
        <v>0</v>
      </c>
      <c r="E932" s="287">
        <f>SUM(E679)</f>
        <v>0</v>
      </c>
    </row>
    <row r="933" spans="1:7" s="281" customFormat="1" ht="13.5" customHeight="1" thickBot="1">
      <c r="A933" s="288">
        <v>249</v>
      </c>
      <c r="B933" s="289" t="s">
        <v>53</v>
      </c>
      <c r="C933" s="289">
        <f>SUM(C923:C932)</f>
        <v>0</v>
      </c>
      <c r="D933" s="289">
        <f>SUM(D923:D932)</f>
        <v>0</v>
      </c>
      <c r="E933" s="290">
        <f>SUM(E923:E932)</f>
        <v>0</v>
      </c>
    </row>
    <row r="934" spans="1:7" s="281" customFormat="1" ht="13.5" customHeight="1" thickBot="1">
      <c r="A934" s="288">
        <v>250</v>
      </c>
      <c r="B934" s="289" t="s">
        <v>54</v>
      </c>
      <c r="C934" s="289">
        <f>SUM(C792+C922)</f>
        <v>0</v>
      </c>
      <c r="D934" s="289">
        <f>SUM(D792+D922)</f>
        <v>0</v>
      </c>
      <c r="E934" s="290">
        <f>SUM(E792+E922)</f>
        <v>0</v>
      </c>
    </row>
    <row r="935" spans="1:7" s="281" customFormat="1" ht="13.5" customHeight="1" thickBot="1">
      <c r="A935" s="288">
        <v>251</v>
      </c>
      <c r="B935" s="289" t="s">
        <v>55</v>
      </c>
      <c r="C935" s="289">
        <f>SUM(C906+C910+C933)</f>
        <v>74405</v>
      </c>
      <c r="D935" s="289">
        <f>SUM(D906+D910+D933)</f>
        <v>77451</v>
      </c>
      <c r="E935" s="290">
        <f>SUM(E906+E910+E933)</f>
        <v>77819</v>
      </c>
    </row>
    <row r="936" spans="1:7" s="281" customFormat="1" ht="26.25" customHeight="1" thickBot="1">
      <c r="A936" s="288">
        <v>252</v>
      </c>
      <c r="B936" s="289" t="s">
        <v>56</v>
      </c>
      <c r="C936" s="289"/>
      <c r="D936" s="289"/>
      <c r="E936" s="290"/>
    </row>
    <row r="937" spans="1:7" s="281" customFormat="1" ht="26.25" customHeight="1" thickBot="1">
      <c r="A937" s="288">
        <v>253</v>
      </c>
      <c r="B937" s="289" t="s">
        <v>57</v>
      </c>
      <c r="C937" s="289"/>
      <c r="D937" s="289"/>
      <c r="E937" s="290"/>
    </row>
    <row r="938" spans="1:7" s="281" customFormat="1" ht="26.25" customHeight="1" thickBot="1">
      <c r="A938" s="288">
        <v>254</v>
      </c>
      <c r="B938" s="346" t="s">
        <v>58</v>
      </c>
      <c r="C938" s="346">
        <f>SUM(C901+C902+C903+C739+C740-C792-C922+C933+C936+C937)</f>
        <v>74405</v>
      </c>
      <c r="D938" s="346">
        <f>SUM(D901+D902+D903+D739+D740-D792-D922+D933+D936+D937)</f>
        <v>76752</v>
      </c>
      <c r="E938" s="347">
        <f>SUM(E901+E902+E903+E739+E740-E792-E922+E933+E936+E937)</f>
        <v>73720</v>
      </c>
    </row>
    <row r="939" spans="1:7" s="281" customFormat="1" ht="13.5" customHeight="1">
      <c r="A939" s="291">
        <v>255</v>
      </c>
      <c r="B939" s="296" t="s">
        <v>59</v>
      </c>
      <c r="C939" s="296"/>
      <c r="D939" s="296"/>
      <c r="E939" s="297"/>
    </row>
    <row r="940" spans="1:7" s="281" customFormat="1" ht="13.5" customHeight="1" thickBot="1">
      <c r="A940" s="285">
        <v>256</v>
      </c>
      <c r="B940" s="286" t="s">
        <v>60</v>
      </c>
      <c r="C940" s="286">
        <f>SUM(C938:C939)</f>
        <v>74405</v>
      </c>
      <c r="D940" s="286">
        <f>SUM(D938:D939)</f>
        <v>76752</v>
      </c>
      <c r="E940" s="287">
        <f>SUM(E938+E939)</f>
        <v>73720</v>
      </c>
      <c r="F940" s="281">
        <v>937</v>
      </c>
      <c r="G940" s="298">
        <f>SUM(E940-F940)</f>
        <v>72783</v>
      </c>
    </row>
    <row r="941" spans="1:7" s="281" customFormat="1" ht="13.5" customHeight="1" thickBot="1">
      <c r="A941" s="288">
        <v>257</v>
      </c>
      <c r="B941" s="289" t="s">
        <v>61</v>
      </c>
      <c r="C941" s="289"/>
      <c r="D941" s="289"/>
      <c r="E941" s="290"/>
    </row>
    <row r="942" spans="1:7" s="281" customFormat="1" ht="13.5" customHeight="1" thickBot="1">
      <c r="A942" s="288">
        <v>258</v>
      </c>
      <c r="B942" s="289" t="s">
        <v>62</v>
      </c>
      <c r="C942" s="289"/>
      <c r="D942" s="289"/>
      <c r="E942" s="290"/>
    </row>
    <row r="943" spans="1:7" ht="13.5" customHeight="1">
      <c r="E943">
        <v>937</v>
      </c>
    </row>
    <row r="944" spans="1:7" ht="13.5" customHeight="1">
      <c r="E944" s="348">
        <f>SUM(E940-E943)</f>
        <v>72783</v>
      </c>
    </row>
  </sheetData>
  <mergeCells count="70">
    <mergeCell ref="A1:E2"/>
    <mergeCell ref="M1:O2"/>
    <mergeCell ref="A3:B3"/>
    <mergeCell ref="C3:E3"/>
    <mergeCell ref="M3:O3"/>
    <mergeCell ref="O66:O67"/>
    <mergeCell ref="O4:O5"/>
    <mergeCell ref="A63:E64"/>
    <mergeCell ref="M63:O64"/>
    <mergeCell ref="A65:B65"/>
    <mergeCell ref="C65:E65"/>
    <mergeCell ref="M65:O65"/>
    <mergeCell ref="A4:A5"/>
    <mergeCell ref="B4:B5"/>
    <mergeCell ref="E4:E5"/>
    <mergeCell ref="M4:M5"/>
    <mergeCell ref="N4:N5"/>
    <mergeCell ref="A66:A67"/>
    <mergeCell ref="B66:B67"/>
    <mergeCell ref="E66:E67"/>
    <mergeCell ref="M66:M67"/>
    <mergeCell ref="N66:N67"/>
    <mergeCell ref="A137:E138"/>
    <mergeCell ref="A139:B139"/>
    <mergeCell ref="C139:E139"/>
    <mergeCell ref="A140:A141"/>
    <mergeCell ref="B140:B141"/>
    <mergeCell ref="E140:E141"/>
    <mergeCell ref="A244:E245"/>
    <mergeCell ref="A246:B246"/>
    <mergeCell ref="C246:E246"/>
    <mergeCell ref="A247:A248"/>
    <mergeCell ref="B247:B248"/>
    <mergeCell ref="E247:E248"/>
    <mergeCell ref="A286:E289"/>
    <mergeCell ref="A290:B290"/>
    <mergeCell ref="C290:E290"/>
    <mergeCell ref="A291:A292"/>
    <mergeCell ref="B291:B292"/>
    <mergeCell ref="E291:E292"/>
    <mergeCell ref="A394:E395"/>
    <mergeCell ref="A396:B396"/>
    <mergeCell ref="C396:E396"/>
    <mergeCell ref="A397:A398"/>
    <mergeCell ref="B397:B398"/>
    <mergeCell ref="E397:E398"/>
    <mergeCell ref="A433:E434"/>
    <mergeCell ref="A435:B435"/>
    <mergeCell ref="C435:E435"/>
    <mergeCell ref="A436:A437"/>
    <mergeCell ref="B436:B437"/>
    <mergeCell ref="E436:E437"/>
    <mergeCell ref="A479:E480"/>
    <mergeCell ref="A481:B481"/>
    <mergeCell ref="C481:E481"/>
    <mergeCell ref="A482:A483"/>
    <mergeCell ref="B482:B483"/>
    <mergeCell ref="E482:E483"/>
    <mergeCell ref="A547:E550"/>
    <mergeCell ref="A551:B551"/>
    <mergeCell ref="C551:E551"/>
    <mergeCell ref="A552:A553"/>
    <mergeCell ref="B552:B553"/>
    <mergeCell ref="E552:E553"/>
    <mergeCell ref="A681:E681"/>
    <mergeCell ref="A682:B682"/>
    <mergeCell ref="C682:E682"/>
    <mergeCell ref="A683:A684"/>
    <mergeCell ref="E683:E684"/>
    <mergeCell ref="C684:D684"/>
  </mergeCells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Erzsébet</cp:lastModifiedBy>
  <dcterms:created xsi:type="dcterms:W3CDTF">2013-02-07T12:28:48Z</dcterms:created>
  <dcterms:modified xsi:type="dcterms:W3CDTF">2013-02-08T09:27:02Z</dcterms:modified>
</cp:coreProperties>
</file>